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4670" windowHeight="7650" firstSheet="2" activeTab="2"/>
  </bookViews>
  <sheets>
    <sheet name="школа хоз." sheetId="1" r:id="rId1"/>
    <sheet name="школа канц." sheetId="2" r:id="rId2"/>
    <sheet name="столовая" sheetId="3" r:id="rId3"/>
    <sheet name="столовая (2)" sheetId="4" r:id="rId4"/>
  </sheets>
  <definedNames/>
  <calcPr fullCalcOnLoad="1"/>
</workbook>
</file>

<file path=xl/sharedStrings.xml><?xml version="1.0" encoding="utf-8"?>
<sst xmlns="http://schemas.openxmlformats.org/spreadsheetml/2006/main" count="984" uniqueCount="407">
  <si>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</si>
  <si>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</si>
  <si>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</si>
  <si>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</si>
  <si>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</si>
  <si>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</si>
  <si>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</si>
  <si>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</si>
  <si>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</si>
  <si>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</si>
  <si>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</si>
  <si>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</si>
  <si>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</si>
  <si>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</si>
  <si>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>Дата составления сводной  таблицы    26.11.2013 года</t>
  </si>
  <si>
    <t xml:space="preserve">ИТОГО </t>
  </si>
  <si>
    <t xml:space="preserve">Итого: Начальная (максимальная) цена контракта: </t>
  </si>
  <si>
    <r>
      <t>Способ размещения заказа: Открытый аукцион в электронной форме у субъектов малого предпринимательства</t>
    </r>
    <r>
      <rPr>
        <sz val="12"/>
        <color indexed="8"/>
        <rFont val="Times New Roman"/>
        <family val="1"/>
      </rPr>
      <t xml:space="preserve">  </t>
    </r>
  </si>
  <si>
    <t>Средство  в таблетках: белого цвета с запахом хлора весом не менее 3,4г с содержанием не менее 1,5 г (40- 49%) активного хлора; пластиковые банки не менее 300 таблеток.</t>
  </si>
  <si>
    <t>Средство для дезинфекции.</t>
  </si>
  <si>
    <t>банка.</t>
  </si>
  <si>
    <t>Вешалки-плечики</t>
  </si>
  <si>
    <t>шт.</t>
  </si>
  <si>
    <t>Размер не менее 48-50  см, изготовлено из пластика, крючек не вращается.</t>
  </si>
  <si>
    <t>-</t>
  </si>
  <si>
    <t xml:space="preserve">Бумага </t>
  </si>
  <si>
    <t>Туалетная, однослойная, ГОСТ Р 52354-2005,  на втулке. В рулоне не менее 56 метров.</t>
  </si>
  <si>
    <t>Полотенца бумажные</t>
  </si>
  <si>
    <t>Ед.     товара</t>
  </si>
  <si>
    <t>Не менее 250 листов,  размер листа не менее 23х23см , однослойная,  цвет - белый</t>
  </si>
  <si>
    <t>Универсального применения, однослойная, со втулкой, длина намотки не менее 120 м., ширина не рулона не менее 21,5 см.</t>
  </si>
  <si>
    <t>Салфетки      бумажные</t>
  </si>
  <si>
    <t>Однослойные. Состав: основа санитарно-гигиенического назначения с добавлением целлюлозы. Размер салфетки: 25х25 см. Форма выпуска: не менее 100 штук в упаковке.</t>
  </si>
  <si>
    <t>Мыло хозяйственные</t>
  </si>
  <si>
    <t>Хозяйственное твердое, ГОСТ 30266-95, вес не менее 250г, с содержанием жирных кислот,  не менее 72 %.</t>
  </si>
  <si>
    <t>куск.</t>
  </si>
  <si>
    <t>Мыло детское</t>
  </si>
  <si>
    <t>Мыло детское: Вес не менее 90 г, с содержанием жирных кислот не менее 72 %.</t>
  </si>
  <si>
    <t>Мыло жидкое</t>
  </si>
  <si>
    <t>С дозатором, объем не менее  250 мл, с нейтральным запахом цвет – белый.</t>
  </si>
  <si>
    <t>бут.</t>
  </si>
  <si>
    <t>Стиральный порошок</t>
  </si>
  <si>
    <t>Стиральный порошок, для машин автомат , форма выпуска: упаковка не менее 3 кг.</t>
  </si>
  <si>
    <t>пач.</t>
  </si>
  <si>
    <t>Стиральный порошок универсальный, форма выпуска: упаковка не менее 350 гр.</t>
  </si>
  <si>
    <t xml:space="preserve">Чистящий, для уборки всех видов поверхностей.
Масса не менее 400/475 гр .
</t>
  </si>
  <si>
    <t>Чистящий     порошок</t>
  </si>
  <si>
    <t>Средство универсальное, для мытья посуды, сантехоборудования, облицовочной плитки, полов, эффективно как в горячей, так и в холодной воде, объем не менее 5 литров.</t>
  </si>
  <si>
    <t>Моющее    средство</t>
  </si>
  <si>
    <t>Сода</t>
  </si>
  <si>
    <t>Кальцинированная, объем не менее 600гр.</t>
  </si>
  <si>
    <t>Средство для мытья стекол</t>
  </si>
  <si>
    <t>Флакон с курком. Состав: спирт изопропиловый, вода, аммиак, пенорегулятор, отдушка. Объем не менее 750 мл.</t>
  </si>
  <si>
    <t>Состав: спирт изопропиловый, вода, аммиак, пенорегулятор, отдушка. Объем не менее 5 литров.</t>
  </si>
  <si>
    <t>Перчатки</t>
  </si>
  <si>
    <t>Хозяйственные, Латексные, размер , M. Плотные, внутри покрытие от раздражения.</t>
  </si>
  <si>
    <t>пара.</t>
  </si>
  <si>
    <t>Хлопчатобумажные, с защитой от скольжения.</t>
  </si>
  <si>
    <t>Хлопчатобумажные простые, для бытовых работ.</t>
  </si>
  <si>
    <t>Трикотажные, обливная ладонь. Хлопчатобумажный трикотаж с латексным покрытием ладонной части и кончиков пальцев, размер L (большой)</t>
  </si>
  <si>
    <t>Рукавицы</t>
  </si>
  <si>
    <t>Хлопчатобумажные с ПВХ наладонником</t>
  </si>
  <si>
    <t>Бахилы</t>
  </si>
  <si>
    <t>Бахилы одноразовые</t>
  </si>
  <si>
    <t>Фартуки</t>
  </si>
  <si>
    <t>Фартуки одноразовые, изделие из полиэтилена, предназначенное для индивидуальной защиты от загрязнения, в комплекте не менее 100 штук, длина не менее 107 см.плотность не менее 14 мкм.</t>
  </si>
  <si>
    <t>Чистящее средство для сантехники</t>
  </si>
  <si>
    <t>Удаляет ржавчину, мыльный осадок, жир и глубоко въевшуюся грязь, застарелые солевые отложения и известковый налет, с усилителем чистки POLI-GEL, уничтожение возбудителей стафилококка и кишечных инфекций, емкостью не менее 750мл.</t>
  </si>
  <si>
    <t xml:space="preserve">Мешки для мусора
с ручками
</t>
  </si>
  <si>
    <t>30 литров. Состав: первичный полиэтилен высокой плотности для пищевых и непищевых отходов, толщина не менее 12 мкм. Размер: не менее 50х60 см. В упаковке  не менее 20 штук.</t>
  </si>
  <si>
    <t>20 литров. Состав: первичный полиэтилен высокой плотности для пищевых и непищевых отходов, толщина не менее 8 мкм. Размер: не менее 45х50 см. В упаковке  не менее 30 штук.</t>
  </si>
  <si>
    <t>60 литров. Состав: первичный полиэтилен высокой плотности для пищевых и непищевых отходов, толщина не менее 30 мкм. Размер: не менее 60х70 см. В упаковке  не менее 20 штук.</t>
  </si>
  <si>
    <t>120 литров. Состав: первичный полиэтилен высокой плотности для пищевых и непищевых отходов, толщина не мене 40мкм. Размер: не менее 70х110 см. В упаковке  не менее 30 штук.</t>
  </si>
  <si>
    <t xml:space="preserve">Мешки для мусора
</t>
  </si>
  <si>
    <t>упак.</t>
  </si>
  <si>
    <t xml:space="preserve">Маска </t>
  </si>
  <si>
    <t>Маска медицинская, трех слойная на резинке, с фиксатором на переносице, с увеличенной глубиной складок, в комплекте не 100 штук, материал спанбонд, плотность не менее 17 г/м 2</t>
  </si>
  <si>
    <t>Палочки</t>
  </si>
  <si>
    <t>Ватные для гигиенических целей, имеет плотную намотку, что не позволяет отслаиваться волокнам при использовании, снабжены удобной для хранения упаковкой, хлопок 100 %, в упаковке не 200 штук.</t>
  </si>
  <si>
    <t>Лента</t>
  </si>
  <si>
    <t>Лента сигнальная для обеспечения безопасности вокруг объектов  строительства и опасных участков.</t>
  </si>
  <si>
    <t>рул.</t>
  </si>
  <si>
    <t>Знаки</t>
  </si>
  <si>
    <t>Эвакуационный «Направление к эвакуационному выходу по лестнице НАПРАВО вниз,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200х200 мм</t>
  </si>
  <si>
    <t>Знак</t>
  </si>
  <si>
    <t>Пожарной безопасности «Огнетушитель» размером не менее 200х200 мм.,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ПВХ.</t>
  </si>
  <si>
    <t>Эвакуационный «Направление к эвакуационному выходу НАЛЕВО»,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300х150 мм</t>
  </si>
  <si>
    <t>Эвакуационный «Направление к эвакуационному выходу НАПРАВО»,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300х150 мм</t>
  </si>
  <si>
    <t>«Аптечка первой медицинской помощи»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200х200 мм</t>
  </si>
  <si>
    <t>Кнопка пожарной сигнализации,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200х200 мм</t>
  </si>
  <si>
    <t>Вспомогательный «Эвакуационный выход» 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300х150 мм</t>
  </si>
  <si>
    <t>Звуковой оповещатель, изготовлены в соответствии с ГОСТ , отраслевыми нормами, правилами и инструкциями. Изображение нанесено специальными краскам, устойчивыми к воздействию неблагоприятных условий (солнце, атмосферные осадки), материал самоклеящаяся пленка ПВХ . квадрат размером не менее 300х150 мм</t>
  </si>
  <si>
    <t>Веник</t>
  </si>
  <si>
    <t>Сорго длина  не менее 79 см, ширина метелки  не менее 26 см</t>
  </si>
  <si>
    <t>Швабра</t>
  </si>
  <si>
    <t>Деревянный черенок, с металлическим механизмом,  предназначена для влажной уборки полов,  длина черенка не менее 126 см.</t>
  </si>
  <si>
    <t>Металлический черенок, с металлическим механизмом,  предназначена для влажной уборки полов,  длина черенка не менее 126 см.</t>
  </si>
  <si>
    <t>Метла</t>
  </si>
  <si>
    <t>Метла из натуральных качественных материалов, прочная, долгим сроком службы и экологичностью, подходит  для уборки помещений и улиц, деревянный черенок не менее 95 см.,размер не менее 131х28 см, 4 линии прошивки</t>
  </si>
  <si>
    <t xml:space="preserve">Метла </t>
  </si>
  <si>
    <t>Круглая большая с черенком, размер не менее 44х19 см., высота не менее 110 см, предназначен для уборки улиц и ближайших территорий в летний и осенне-весенний период.</t>
  </si>
  <si>
    <t>Грабли</t>
  </si>
  <si>
    <t>Грабли веерные проволочные, не менее 22 зубов, ширина не менее 41 см., высота  150 см., с черенком высший сорт.</t>
  </si>
  <si>
    <t>Черенок</t>
  </si>
  <si>
    <t>Деревянный для  лопат,  длина не менее 120 см, сорт высший</t>
  </si>
  <si>
    <t>Лопата</t>
  </si>
  <si>
    <t>Совковая, для уборки улиц и ближайших территорий в летний и осеннее-весенний период, размер не менее 23х27 см., высота не менее 143 см., с черенком высший сорт</t>
  </si>
  <si>
    <t>Совок</t>
  </si>
  <si>
    <t>Совок для мусора, высокая ручка, пластик.</t>
  </si>
  <si>
    <t>Ведро</t>
  </si>
  <si>
    <t>Оцинкованное без крышки, для уборки полов, объем не менее 12 литров.</t>
  </si>
  <si>
    <t>Оцинкованное без крышки, для уборки полов, объем не менее 15 литров.</t>
  </si>
  <si>
    <t>Салфетки</t>
  </si>
  <si>
    <t>Многократного  использования, универсальные, для сухой и влажной уборки, из микрофибры, размер не менее 35х35 мм.</t>
  </si>
  <si>
    <t>Полотенце</t>
  </si>
  <si>
    <r>
      <t>Вафельное форматное , выполненное из отбеленного натурального хлопкового волокна, изделия плотностью не менее 180 г/м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размер не менее 40х80 см.</t>
    </r>
  </si>
  <si>
    <t xml:space="preserve">Тряпка </t>
  </si>
  <si>
    <r>
      <t>В рулоне, 100 % хлопок , плотность не менее 210 г/м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размер не менее 1,6х70 м</t>
    </r>
  </si>
  <si>
    <t xml:space="preserve">Мочалка </t>
  </si>
  <si>
    <t>Металлическая спираль  для мытья посуды, раковин, удаления сильных загрязнений,  изготовлен из нержавеющей стали, размер не менее 20х80 мм.</t>
  </si>
  <si>
    <t>Губка</t>
  </si>
  <si>
    <t>Губка-салфетка увеличенного размера из абразивного материала, размер не менее 14х17 см.</t>
  </si>
  <si>
    <t>Универсальные с чистящим слоем, для уборки, размер не менее 40х145х75 мм.</t>
  </si>
  <si>
    <t>Снегоуборочная пластиковая, размер не менее 46х40 см, высота не менее 130 см, с алюминиевым наконечником и черенком</t>
  </si>
  <si>
    <t>Ледоруб</t>
  </si>
  <si>
    <t>Ледоруб топор с металлической ручкой, ширина не менее 15 см, высота не менее 135 см.</t>
  </si>
  <si>
    <t>Контейнер</t>
  </si>
  <si>
    <t>Пластиковый, для мусора с педалью, размер не более высота 32 см, ширина 25 см , объем 10 литров.</t>
  </si>
  <si>
    <t xml:space="preserve">Лента </t>
  </si>
  <si>
    <t>Клейкая упаковочная, прозрачная,  толщина не менее 45 микрон, размер не менее 48 мм х 60 м</t>
  </si>
  <si>
    <t>Клейкая двухсторонняя на пенной основе, основа: вспененный полиэтилен, толщина не менее 1 мм, размер не менее 50 мм х 8 м.</t>
  </si>
  <si>
    <t xml:space="preserve">Уплотнитель </t>
  </si>
  <si>
    <t>Для окон и дверей самоклеящийся, для герметизации щелей в дверных проемах и оконных рамах, размер D профиль, 10 м, основа ПВХ, при снятии уплотнитель не повреждает окраску.</t>
  </si>
  <si>
    <t>Лента ПВХ</t>
  </si>
  <si>
    <t>Изолирующая цветная, состоит из пластифицированной поливинилхлоридной основы, предназначен для усиления кабелей, для маркировки, связывания и скрепления электропроводов, толщина не менее 130 мкм, размером не менее 15ммх20м</t>
  </si>
  <si>
    <t xml:space="preserve">Нить </t>
  </si>
  <si>
    <t>Банковская льняная для прошивки документов, вес бухты не менее 0,5 кг, диаметр не менее 1,5 мм., длина не менее 400 м.</t>
  </si>
  <si>
    <t xml:space="preserve">Шпагат </t>
  </si>
  <si>
    <t>Джутовой, полированный, для опечатывания, инкассации прошивки документов, упаковки, плотность е менее 1200 текс., диаметр не менее 1,5 мм., длина не менее 165 м,</t>
  </si>
  <si>
    <t>Полипропиленовый для упаковки товаров, изготовлен из полипропилена, устойчив к действию кислот, щелочей, органических растворителей, диаметр не менее 2 мм, длина не менее 600 м</t>
  </si>
  <si>
    <t>Земля</t>
  </si>
  <si>
    <t>Готовый грунт для комнатных растений мешок объемом не менее 12 л</t>
  </si>
  <si>
    <t>Известь для побелки деревьев</t>
  </si>
  <si>
    <t>Гашеная, строительный материал, белого цвета, в виде порошка.</t>
  </si>
  <si>
    <t>кг.</t>
  </si>
  <si>
    <t>Марля</t>
  </si>
  <si>
    <t>Отбеленная марля, из хлопчатобумажной пряжи, в рулоне, размер не менее 90 см</t>
  </si>
  <si>
    <t>метр.</t>
  </si>
  <si>
    <t>Сетки для окон</t>
  </si>
  <si>
    <t>Капроновый материал в мелкую сеточку ширина не менее150 см.</t>
  </si>
  <si>
    <t>Кисть малярная</t>
  </si>
  <si>
    <t>Деревянная ручка, произведены из натуральной экологически чистой древесины, в состав ворса кисти входит 60% натуральной шерсти и 40% ее заменителя, ворсовая часть крепится к ручке металлической пластиной-зажимом, которая крепится металлической скобой</t>
  </si>
  <si>
    <t xml:space="preserve">Валик </t>
  </si>
  <si>
    <t>Малярный, состоит из алюминиевого цилиндра, мягкой шубки, шубка желтый  вестан (искусственный мех), рукоятка изогнутого металлического стержня, длина валика не менее 20 см.</t>
  </si>
  <si>
    <t>Поднос</t>
  </si>
  <si>
    <t>Универсальный, материал пищевой полипропилен, размер не менее  45смх50см</t>
  </si>
  <si>
    <t>Ерш</t>
  </si>
  <si>
    <t>Ерш для унитаза, для поддержки чистоты санузлов, материал пластик.</t>
  </si>
  <si>
    <t>Краска водоэмульсионная</t>
  </si>
  <si>
    <t>Акрилатная водостойкая.</t>
  </si>
  <si>
    <t>Растворитель</t>
  </si>
  <si>
    <t>Жидкость для разведения эмали в стеклянных бутылках не менее 500 мл.</t>
  </si>
  <si>
    <t>Эмаль</t>
  </si>
  <si>
    <t>ПФМ серая</t>
  </si>
  <si>
    <t xml:space="preserve">Эмаль </t>
  </si>
  <si>
    <t>ПФМ белая</t>
  </si>
  <si>
    <t>Щетка для пола с черенком</t>
  </si>
  <si>
    <t>Черенок деревянный, высота не менее 120 см,  щетина средней жесткости, длина щетки не менее 30 см,  длина щетины не менее 6 см</t>
  </si>
  <si>
    <t>Лампа</t>
  </si>
  <si>
    <t>Люминесцентные энергосберегающие , тип цоколя G13, L18/640, трубчатая,  длина 59 см, мощность не менее 18 Вт, дневной белый свет.</t>
  </si>
  <si>
    <t>Накаливания, тип цоколя Е 27, мощность не менее 75 Вт</t>
  </si>
  <si>
    <t>Батареи</t>
  </si>
  <si>
    <t>Аккумуляторные , в комплекте не менее 2 шт., напряжение 1,2В, ресурс до 1000 циклов перезарядки, упаковка блистер, тип размера ААА</t>
  </si>
  <si>
    <t>комп.</t>
  </si>
  <si>
    <t>Аккумуляторные , в комплекте не менее 2 шт., напряжение 1,2 В, ресурс до 1000 циклов перезарядки, упаковка блистер, тип размера АА</t>
  </si>
  <si>
    <t>Индивидуальный предприниматель Рожков Олег Михайлович</t>
  </si>
  <si>
    <t>Индивидуальный предприниматель Шишкин Андрей Владимирович</t>
  </si>
  <si>
    <t>628260, Тюменская область, ХМАО-Югра, г.Югорск, ул. Гастелло, д.29, магазин "Кедр", тел. 8(34675) 2-90-65, 2-40-44, 89226518589</t>
  </si>
  <si>
    <t>Алкалиновые , напряжение 1,5 В, в комплекте не менее 8 штук, тип размера АА</t>
  </si>
  <si>
    <t>Алкалиновые , напряжение 1,5 В, в комплекте не менее 8 штук, тип размера ААА</t>
  </si>
  <si>
    <t>Стартер</t>
  </si>
  <si>
    <t>Для люминесцентных ламп, предназначен для работы совместно с установленными трубчатыми лампами, рабочее напряжение 220-240 В.</t>
  </si>
  <si>
    <t>Халат женский</t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</si>
  <si>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рукава регулируются по длине, ткань габордин, цвет бордо, хлястик по талии спинки, размер  50, рост 158 см.</t>
    </r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</si>
  <si>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рукава регулируются по длине, ткань габордин, цвет бордо, хлястик по талии спинки, размер  48, рост 158 см</t>
    </r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</si>
  <si>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рукава регулируются по длине, ткань габордин, цвет бордо, хлястик по талии спинки, размер  56, рост 158 см</t>
    </r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</si>
  <si>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, рукава регулируются по длине, ткань габордин, цвет бордо, хлястик по талии спинки, размер  64, рост 158 см</t>
    </r>
  </si>
  <si>
    <t>Обоснование начальной (максимальной) цены контракта на поставку хозяйственных товаров.</t>
  </si>
  <si>
    <t>Обоснование начальной (максимальной) цены контракта на поставку канцелярских товаров.</t>
  </si>
  <si>
    <t>5*</t>
  </si>
  <si>
    <t>6*</t>
  </si>
  <si>
    <t>7*</t>
  </si>
  <si>
    <t>Для пишущих машин, белизна не менее 90% , формат А4, плотность не мене 65 г/м2</t>
  </si>
  <si>
    <t>Бумага</t>
  </si>
  <si>
    <t xml:space="preserve">Цветная, формат А4, 
Плотность не менее 80 г/м2
высокая стойкость к выцветанию
без запаха
чистота цвета
не менее 250 листов в пачке
не менее 5 цветов в пачке
</t>
  </si>
  <si>
    <t>Ватман</t>
  </si>
  <si>
    <r>
      <t>Ватман, белизна не менее 80%, плотность не менее 200 г/м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, формат А1, в упаковке не менее 100 листов.</t>
    </r>
  </si>
  <si>
    <t>лист.</t>
  </si>
  <si>
    <t>Книга учета картонная</t>
  </si>
  <si>
    <t>Книга учета в клетку,  картонная, внутренний блок -офсет, не менее 60г/м2 , не менее 96 листов, жесткий книжный переплет, форма А4,  размер не менее 210х265</t>
  </si>
  <si>
    <t>Книга учета твердая обложка из бумвинила</t>
  </si>
  <si>
    <t>Книга учета в клетку,  формат А4, внутренний блок -офсет не менее 60 г/м2, не менее 140 листов, жесткий книжный переплет.</t>
  </si>
  <si>
    <t>Книга учета в линейку,  картонная, внутренний блок -офсет, не менее 60г/м2 , не менее 96 листов, жесткий книжный переплет, форма А4,  размер не менее 210х265</t>
  </si>
  <si>
    <t>Блок для записей</t>
  </si>
  <si>
    <t xml:space="preserve">В пластиковой  подставке, непроклеенная,  Плотность не менее 80 г/м2
Высота блока не менее 80 мм 
Упаковка в термопленке
Высота блока не менее 70 мм
</t>
  </si>
  <si>
    <t xml:space="preserve">Сменный, непроклеенная,  Плотность не менее 80 г/м2
Высота блока не менее 80 мм 
Упаковка в термопленке
</t>
  </si>
  <si>
    <t xml:space="preserve">Закладки </t>
  </si>
  <si>
    <t xml:space="preserve">Самоклеящиеся, бумажные ,не менее трех цветов, количество  листов не менее 100 штук в цвете, </t>
  </si>
  <si>
    <t xml:space="preserve">Самоклеящиеся, бумажные, не менее пяти цветов, количество  листов не менее 50 штук в цвете, </t>
  </si>
  <si>
    <t xml:space="preserve">Самоклеящиеся, пластиковые полупрозрачные закладки не менее пяти цветов, количество  листов не менее 20 штук в цвете, </t>
  </si>
  <si>
    <t>Конверты</t>
  </si>
  <si>
    <t>Размер не менее 162х229, клапан располагается вдоль длиной стороны, сведения об отправителе и получателе</t>
  </si>
  <si>
    <t>Размер не менее 229*324, клапан располагается вдоль длиной стороны, сведения о б отправителе и получателе</t>
  </si>
  <si>
    <t>Папка-регистратор</t>
  </si>
  <si>
    <t>Изготовлены из высококачественного износостойкого картона, для бумаг формы Ф4, арочный механизмом, металлический протектор нижней кромки, ширина коронки не менее 70мм</t>
  </si>
  <si>
    <t>Изготовлены из высококачественного износостойкого картона, для бумаг формы Ф4, арочный механизмом, металлический протектор нижней кромки, ширина коронки не менее 50мм</t>
  </si>
  <si>
    <t>Папка</t>
  </si>
  <si>
    <t>Папка для бумаг с завязками, картонная, вмещение не менее 200 листов, формат А4, цвет белый, плотность не менее 310г/м2</t>
  </si>
  <si>
    <t xml:space="preserve">Разделители </t>
  </si>
  <si>
    <t>Пластиковые, плотность не менее 120 мкм, форма А4, принцип сортировки/ систематизации документов по месяцам (от января до декабря)</t>
  </si>
  <si>
    <t>Пластиковые, плотность не менее 120 мкм, форма А4, принцип сортировки/ систематизации документов по цветам (не менее 5 листов и цветов)</t>
  </si>
  <si>
    <t xml:space="preserve">Папка </t>
  </si>
  <si>
    <t xml:space="preserve">С 2—х кольцевым механизмом, высококачественный пластик, толщиной не менее 0,9 мм, вмещение не менее 180 листов, формат А4, </t>
  </si>
  <si>
    <t xml:space="preserve">Папки-файлы </t>
  </si>
  <si>
    <t>Комплект папок-файлов, в комплекте не менее 100 шт, гладкая поверхность, толщина пленки не менее 0,03 мм, формат А4</t>
  </si>
  <si>
    <t>пластиковый , классический мягкий пластиковый скоросшиватель формат А4, прозрачный верхний лист, прочные швы , качественная пленка, сменная этикетка для идентификационных надписей, толщина пластика не менее 0,18 мм.</t>
  </si>
  <si>
    <t xml:space="preserve">Скоросшиватель </t>
  </si>
  <si>
    <t xml:space="preserve">Папка с пружинным металлическим скоросшивателем </t>
  </si>
  <si>
    <t>с пружинным металлическим скоросшивателем , толщина пластика не менее 0,45 мм, фиксирует не менее 100 листов формат А4.</t>
  </si>
  <si>
    <t>Папка для бумаг с тремя клапанами на завязках, для хранения документов, формат А4, обложка – твердая, вмещение не менее 700 листов.</t>
  </si>
  <si>
    <t>Конверт на молнии, формат А4, надежный замок-молния, размер не менее 335х243 мм.</t>
  </si>
  <si>
    <t>Скоросшиватель</t>
  </si>
  <si>
    <t xml:space="preserve">Скоросшиватель картонный, вмещение не менее 200 листов, формат А4, металлический скоросшиватель, картон плотностью не менее 310г/м2, </t>
  </si>
  <si>
    <t>Обложка картонная, формат А4, вмещение не менее 200 листов, без скоросшивателя, плотность картона не менее 300г/м2</t>
  </si>
  <si>
    <t>Ежедневник</t>
  </si>
  <si>
    <t>Ежедневник недатированный, формат А5, вмещение: внутренний блок не менее 60г/м2  160 листов, листы белые, обложка твердая, книжный переплет.</t>
  </si>
  <si>
    <t>Планинг</t>
  </si>
  <si>
    <t>Датированный, внутренний блок-офсет 70 г/м2, белая бумага, печать в 2 краски, не менее 60 листов, крепления евроспираль, размер не менее 142х303мм</t>
  </si>
  <si>
    <t>Карандаш</t>
  </si>
  <si>
    <t>Чернографический с резинкой, твердость НВ, корпус шестигранный.</t>
  </si>
  <si>
    <t>Чернографический без резинки, длина не менее 177 мм., шестигранный корпус, твердость НВ.</t>
  </si>
  <si>
    <t xml:space="preserve">Набор цветных </t>
  </si>
  <si>
    <t>Картонная упаковка, заточенные, деревянные, шестигранный корпус, предназначен на бумаге любого типа, в наборе не менее 12 цветов.</t>
  </si>
  <si>
    <t>Фломастеры</t>
  </si>
  <si>
    <t>В наборе не менее 10 цветов, яркие насыщенные цвета, экологически безопасные, на водной основе, нетоксичные, смываемые, с вентилируемым колпачком.</t>
  </si>
  <si>
    <t>Резинка</t>
  </si>
  <si>
    <t>Стирательная,  на корпусе ластика имеется пластиковая центровка, размер не менее 50х50х8, цвет белый</t>
  </si>
  <si>
    <t xml:space="preserve">Ручка шариковая </t>
  </si>
  <si>
    <t>На подставке с цепочкой,изготовлена из пластика, фиксируется на любой ровной поверхности с помощью клейкого слоя, цвет чернил синий</t>
  </si>
  <si>
    <t>Ручка шариковая</t>
  </si>
  <si>
    <t>Трехгранный корпус с мягким резиновым грипом, толщина линии письма не более 0,6 мм, не менее 12 штук в упаковке, цвет чернил синий.</t>
  </si>
  <si>
    <t xml:space="preserve">Ручка </t>
  </si>
  <si>
    <t>Гелевая, корпус полупрозрачный тонированный  с рифлением в зоне захвата, толщина линии письма не более 0,5 мм, цвет черный, не менее 12 штук в упаковке.</t>
  </si>
  <si>
    <t>Текстмаркер</t>
  </si>
  <si>
    <t>Для применения на бумаге любого типа, яркие насыщенные цвета чернил устойчив к выцветанию, набор состоит из не менее 5 цветов, скошенный наконечник, шири линии письма не менее 1-5 мм.</t>
  </si>
  <si>
    <t>Скобы</t>
  </si>
  <si>
    <t>Скобы для степлера, количество не менее 1000 шт, размер не менее №10</t>
  </si>
  <si>
    <t>Скобы для степлера, количество не менее 1000 шт, размер не менее №24/6</t>
  </si>
  <si>
    <t>Ножницы</t>
  </si>
  <si>
    <t>Двухсторонняя заточка лезвий, нержавеющая сталь, ручки из пластика повышенной прочности, размер не менее 175 мм.</t>
  </si>
  <si>
    <t xml:space="preserve">Нож </t>
  </si>
  <si>
    <t>Двойной фиксатор лезвия, ширина лезвии не менее 18 мм, универсальный, канцелярский</t>
  </si>
  <si>
    <t>Степлер</t>
  </si>
  <si>
    <t>Вмещение не менее 100 скоб №10, встроенный антистеплер, полностью металлический механизм, резиновая накладка, скрепление не менее  12 листов.</t>
  </si>
  <si>
    <t>Вмещение не менее 100  скоб №24/6, полностью металлический, резиновая накладка, скрепление не менее 25 листов.</t>
  </si>
  <si>
    <t>Скотч</t>
  </si>
  <si>
    <t>Широкий, клейкая одностороняя лента канцелярская , прозрачная, размер не менее 50 мм х 66 м, в комплекте не менее 4 шт.</t>
  </si>
  <si>
    <t>Двухсторонний на полипропиленовой основе ширина не менее 38 мм, длина 25м.</t>
  </si>
  <si>
    <t>Клей</t>
  </si>
  <si>
    <t>Клей карандаш, без запаха, вес не менее 36г, количество в упаковке не менее 12 шт.</t>
  </si>
  <si>
    <t xml:space="preserve">Клей </t>
  </si>
  <si>
    <t xml:space="preserve">Клей роллер, объем не менее 50 мл., шариковый аппликатор, количество в упаковке не менее 12 шт., </t>
  </si>
  <si>
    <t>Клей моментальный, склеивание  изделия из пластмассы, металла, дерева, резины, вес не менее 3 гр., специальный колпачок позволяет склеивать моментально.</t>
  </si>
  <si>
    <t>Клей универсальный для склеивания в различных сочетаниях дерева, металла, полистирола, оргстекла, без оставления следов на поверхности, объем не менее 30 мл., специальный колпачок позволяет использовать клей многократно.</t>
  </si>
  <si>
    <t>Штрих</t>
  </si>
  <si>
    <t>Штрих на спиртовой основе, объем не менее 20 мл., уникальный конусообразный поролоновый аппликатор.</t>
  </si>
  <si>
    <t>Штрих на спиртовой основе, объем не менее 20 мл., повышенной белизны, с кисточкой и металлическим шариком.</t>
  </si>
  <si>
    <t>Корректирующая лента</t>
  </si>
  <si>
    <t>Корректирующая лента длина не менее 10 м, ширина ленты не менее 5 мм.</t>
  </si>
  <si>
    <t>Булавки</t>
  </si>
  <si>
    <t>Булавки офисные, изготовлен из металла, в упаковке не менее 50 г., размер не менее 24 мм.</t>
  </si>
  <si>
    <t xml:space="preserve">Булавки флажки в пластиковой коробке, в упаковке не менее 50 шт., металлическое прочное основание в виде иголки, цветной пластиковый флажок, </t>
  </si>
  <si>
    <t>Кнопки</t>
  </si>
  <si>
    <t>Кнопки силовые-гвоздики, в упаковке не менее 50 шт., корпус из цветного пластика, острые из стали, длина не  менее 10 мм.</t>
  </si>
  <si>
    <t>Скрепки</t>
  </si>
  <si>
    <t>Канцелярские из высококачественной проволоки размер не менее 28 мм, в упаковке не менее 100 штук</t>
  </si>
  <si>
    <t>Зажимы для бумаг</t>
  </si>
  <si>
    <t>Зажимы для бумаг, предназначен для скрепления документов, зажимы изготовлены из стали, размером не менее 15 мм, в упаковке не менее 12 штук</t>
  </si>
  <si>
    <t>Зажимы для бумаг, предназначен для скрепления документов, зажимы изготовлены из стали, размером не менее 19 мм. в упаковке не менее 12 штук</t>
  </si>
  <si>
    <t>Зажимы для бумаг, предназначен для скрепления документов, зажимы изготовлены из стали, размером не менее 25 мм. в упаковке не менее 12 штук</t>
  </si>
  <si>
    <t>Классный журнал</t>
  </si>
  <si>
    <t>Классный журнал изготовлен в соответствии со стандартами Министерства образования и науки Российской Федерации, в журнале для 1-4 классов подведение итогов можно производить как по месяцам, так и по полугодиям, что делает его универсальным, формат А4, твердая ламинированная обложка, внутренний блог-офсетная бумага.</t>
  </si>
  <si>
    <t>Классный журнал изготовлен в соответствии со стандартами Министерства образования и науки Российской Федерации, в журнале для 5-9 классов подведение итогов можно производить как по месяцам, так и по полугодиям, что делает его универсальным, формат А4, твердая ламинированная обложка, внутренний блог-офсетная бумага.</t>
  </si>
  <si>
    <t>Классный журнал изготовлен в соответствии со стандартами Министерства образования и науки Российской Федерации, в журнале для 10-11 классов подведение итогов можно производить как по месяцам, так и по полугодиям, что делает его универсальным, формат А4, твердая ламинированная обложка, внутренний блог-офсетная бумага.</t>
  </si>
  <si>
    <t>Журнал для дополнительного образования, в соответствии со стандартами Министерства образования и науки Российской Федерации,  подведение итогов можно производить как по месяцам, так и по полугодиям, что делает его универсальным, формат А4, твердая ламинированная обложка, внутренний блог-офсетная бумага.</t>
  </si>
  <si>
    <t>Журнал для логопедов изготовлен в соответствии со стандартами Министерства образования и науки Российской Федерации,  подведение итогов можно производить как по месяцам, так и по полугодиям, что делает его универсальным, формат А4, твердая ламинированная обложка, внутренний блог-офсетная бумага.</t>
  </si>
  <si>
    <t>Тетрадь</t>
  </si>
  <si>
    <t>Классическая обложка, тетрадь в широкую линейку, внутренний блок-офсет, писчая бумага, с полями, вмещение не менее 12 листов.</t>
  </si>
  <si>
    <t>Классическая обложка, тетрадь в клетку, внутренний блок-офсет, писчая бумага, с полями, вмещение не менее 12 листов.</t>
  </si>
  <si>
    <t>Картон белый</t>
  </si>
  <si>
    <r>
      <t>Картон белый ,используется для подшивки документов, внутренний блок очень плотный, белый, не менее 100 листов, 290г/м</t>
    </r>
    <r>
      <rPr>
        <vertAlign val="superscript"/>
        <sz val="9"/>
        <color indexed="8"/>
        <rFont val="Times New Roman"/>
        <family val="1"/>
      </rPr>
      <t>2</t>
    </r>
  </si>
  <si>
    <t xml:space="preserve">Обложка </t>
  </si>
  <si>
    <t>Износоустойчивый материал,  формат А4 .для классного журнала</t>
  </si>
  <si>
    <t>Набор цветных мелков</t>
  </si>
  <si>
    <t>Высококачественные мелки изготовлены из экологически чистых материалов, подходят для рисования на любой поверхности, цветные, не менее 10 шт. в упаковке</t>
  </si>
  <si>
    <t xml:space="preserve">Мелки </t>
  </si>
  <si>
    <t xml:space="preserve">Мелки школьные, изготовлены из высококачественного природного сырья, без химических добавок, не содержит твердых включений и не портят поверхность досок, в коробке 
не менее 100 штук.
</t>
  </si>
  <si>
    <t>Флэш- накопители</t>
  </si>
  <si>
    <t xml:space="preserve">Устройство в прочном корпусе, для хранения и переноса файлов, папок, документов, с поддержкой USB, емкостью не менее 10 Гбайт </t>
  </si>
  <si>
    <t>Диск</t>
  </si>
  <si>
    <t>Диск CD-RW для многократной записи объемом не менее 700 Mb.</t>
  </si>
  <si>
    <t>Диск СD-R для многофункциональной записи объемом не менее 700 Mb</t>
  </si>
  <si>
    <t>Диск DVD+R для многофункциональной записи объемом не менее4,7 Gb</t>
  </si>
  <si>
    <t>Дискеты</t>
  </si>
  <si>
    <t>Дискеты для многократной записи объемом не менее 1,44 Mb, форматированные, в комплекте не менее 10 штук.</t>
  </si>
  <si>
    <t>Чистящий набор для экранов мониторов</t>
  </si>
  <si>
    <t>Чистящий набор для экранов мониторов, в набор для обработки экранов мониторов входят: спрей объемом не менее 100 мл с дезинфицирующим и антистатическим свойствами, салфетка из микрофибры, не оставляющая разводов, ворса и царапин.</t>
  </si>
  <si>
    <t>Чистящие влажные салфетки</t>
  </si>
  <si>
    <t>Чистящие влажные салфетки в мягком пакете, для экранов для очистки от грязей и пыли экранов мониторов, ноутбуков, антистатический эффект, в мягкой упаковке.</t>
  </si>
  <si>
    <t>Конверты для CD RW</t>
  </si>
  <si>
    <t>Конверты для CD/RW,  изготовлены из бумаги, заклеиваются с помощью нанесенного клея декстрина, в комплекте не менее 25 штук.</t>
  </si>
  <si>
    <t xml:space="preserve">Корзина </t>
  </si>
  <si>
    <t>Для бумаги сетчатая,  изготовлена из устойчивого материала к ударам полипропилена, корзина увеличенной емкости для ненужных бумаг и мусора, прочная и легкая сетчатая конструкция, объемом не менее 18 литров.</t>
  </si>
  <si>
    <t>Калькулятор</t>
  </si>
  <si>
    <t>Калькулятор не менее 16 разрядов, клавиша «000» размер не менее 204х158мм</t>
  </si>
  <si>
    <t>Батарейки</t>
  </si>
  <si>
    <t>Батарейки алкалиновые, предназначен для высокотехнологических приборов с высоким энергопотреблением размер АА в комплекте не менее 8 штук.</t>
  </si>
  <si>
    <t>Батарейки солевые, предназначена для питания устройств с низким и средним уровнем потребления тока , размер D R20, в комплекте не менее 12 штук.</t>
  </si>
  <si>
    <t>ГК "Свежий Ветер"</t>
  </si>
  <si>
    <t>Индивидуальный предприниматель  Л.С. Николаева. г. Югорск</t>
  </si>
  <si>
    <t>Индивидуальный предприниматель  А.В. Шишкин г. Советский</t>
  </si>
  <si>
    <t>Индивидуальный предприниматель  Т.В. Сёмина  г. Советский</t>
  </si>
  <si>
    <t>Индивидуальный предприниматель  А.В. Фламенг. г. Югорск</t>
  </si>
  <si>
    <t>Индивидуальный предприниматель  Д.Н. Бочкарев, г. Югорск</t>
  </si>
  <si>
    <t>Индивидуальный предприниматель  А.В. Сивеский, г. Югорск</t>
  </si>
  <si>
    <t>628260, Тюменская область.г. Югорск, пер. Спортивный, д. 20 тел. (34675)72601, коммерческое предложение 4 от 22.01.2014г</t>
  </si>
  <si>
    <t>628240 Тюменская область, г. Советский, ул. Ленина д. 7, Телефон 8 (34675) 3-74-74, коммерческое предложение б/н от 20.01.2014</t>
  </si>
  <si>
    <t>628240 Тюменская область, г. Советский, ул. Мирная д. 48, Телефон 8 9028254484, коммерческое предложение б/н от 21.01.2014</t>
  </si>
  <si>
    <t>628260, Тюменская область.г. Югорск, ул. Мичурина, д. 6 кв.3 тел. 8-922-1000-520, коммерческое предложение 003 от 20.01.2014г</t>
  </si>
  <si>
    <r>
      <rPr>
        <sz val="12"/>
        <color indexed="53"/>
        <rFont val="Times New Roman"/>
        <family val="1"/>
      </rPr>
      <t xml:space="preserve">628260, Тюменская область.г. Югорск, пер. Спортивный, д. 20 тел. (34675)72601, </t>
    </r>
    <r>
      <rPr>
        <sz val="12"/>
        <rFont val="Times New Roman"/>
        <family val="1"/>
      </rPr>
      <t>коммерческое предложение  от 27.01.2014г</t>
    </r>
  </si>
  <si>
    <t>ИТОГО</t>
  </si>
  <si>
    <t>628240, Тюменская область, ХМАО-Югра, г.Советский, ул. Ленина, д.7, тел. 8(34675) 3-74-74</t>
  </si>
  <si>
    <t>ГК "Свежий ветер"</t>
  </si>
  <si>
    <t>г. Екатеринбург, тел. 8(343) 361-55-12, 361-55,13, факс 8(343) 239-41-54</t>
  </si>
  <si>
    <t>Общество с Ограниченной Ответственностью "Урал"</t>
  </si>
  <si>
    <t xml:space="preserve">Свердловская область, г. Березовский, тел. 8-902-267-80-73 </t>
  </si>
  <si>
    <t>Общество с Ограниченной Ответственностью "БАЗИС-ПАРТНЕР"</t>
  </si>
  <si>
    <t>г. Екатеринбург, тел. 8(343) 361-97-70</t>
  </si>
  <si>
    <t>Наименование и виды работ, показатели.</t>
  </si>
  <si>
    <t xml:space="preserve">№ п.п </t>
  </si>
  <si>
    <t xml:space="preserve">кол-во в год
</t>
  </si>
  <si>
    <t>IV. Обоснование начальной (максимальной) цены гажданско-правового договора на проведение лабораторных и инструментальных исследований и гигиенической подготовки работников на 2015г.</t>
  </si>
  <si>
    <t>Санитарно – микробиологическое исследования:</t>
  </si>
  <si>
    <t>готовые блюда</t>
  </si>
  <si>
    <t>отбор проб со стола</t>
  </si>
  <si>
    <t xml:space="preserve">смывы на БГКП </t>
  </si>
  <si>
    <t>предметы инвентаря и оборудования пищеблока; буфетных, руки и спецодежда персонала</t>
  </si>
  <si>
    <t xml:space="preserve">вода питьевая из бачков </t>
  </si>
  <si>
    <t>питьевые бачки</t>
  </si>
  <si>
    <t>смывы на патогенную флору (сальмонеллез, иерсинеоз)</t>
  </si>
  <si>
    <t>яйцо столовое, овощи, фрукты, предметы инвентаря и оборудования</t>
  </si>
  <si>
    <t>вода из водопроводной системы</t>
  </si>
  <si>
    <t>водоразборные краны на пищеблоке</t>
  </si>
  <si>
    <t>Санитарно – химические исследования:</t>
  </si>
  <si>
    <t xml:space="preserve">овощи на содержание нитратов </t>
  </si>
  <si>
    <t xml:space="preserve">физико – химическое исследование сырой продукции </t>
  </si>
  <si>
    <t>отбор параметров с калорийностью: мясо сырое, рыба сырая и т.д.</t>
  </si>
  <si>
    <t xml:space="preserve">витамин C </t>
  </si>
  <si>
    <t xml:space="preserve">готовые блюда </t>
  </si>
  <si>
    <t xml:space="preserve">йодированная соль </t>
  </si>
  <si>
    <t>калорийность</t>
  </si>
  <si>
    <t>качество разведения растворов дезинфицирующих средств</t>
  </si>
  <si>
    <t>сухие дез. средства</t>
  </si>
  <si>
    <t>Паразитологические исследования:</t>
  </si>
  <si>
    <t xml:space="preserve">смывы на обсемененность яйцами гельминтов </t>
  </si>
  <si>
    <t>игрушки и наглядные пособия, предметы инвентаря и оборудования пищеблока, игровых, медицинского кабинета, медицинский инструментарий, предметы ухода за детьми, руки и спецодежда персонала</t>
  </si>
  <si>
    <t>исследования вновь завозимого песка (по паразитологическим, микробиологическим, санитарно-химическим, радиологическим показателям)</t>
  </si>
  <si>
    <t>песочницы</t>
  </si>
  <si>
    <t>Инструментальное исследование:</t>
  </si>
  <si>
    <t xml:space="preserve">замеры параметров микроклимата: температура, относительная влажность </t>
  </si>
  <si>
    <t>5 групповых спален, 5 игровых, спортивный зал, музыкальный зал, медицинский блок  - всего 13 помещений</t>
  </si>
  <si>
    <t xml:space="preserve">освещенность </t>
  </si>
  <si>
    <t>5 групповых, спортивный и музыкальный зал, медицинский блок</t>
  </si>
  <si>
    <t>Лабораторный и инструментальный контроль:</t>
  </si>
  <si>
    <t>Микробиологическое исследование воды питьевой</t>
  </si>
  <si>
    <t>Водоразборные краны, кулеры, питьевые фонтанчики</t>
  </si>
  <si>
    <t>Санитарно-химические исследования воды питьевой</t>
  </si>
  <si>
    <t>рабочее место</t>
  </si>
  <si>
    <t xml:space="preserve">9 учебных кабинетов, 2 спортивных зала, медицинский кабинет 
Всего: 12 кабинетов 
</t>
  </si>
  <si>
    <t xml:space="preserve">11 учебных кабинетов, из них:
начальный блок - 5 каб.,
физики - 1 каб.,
химии - 1 каб.,
информатики - 2 каб.,
спортивный зал – 2
Всего: 11 помещений  
</t>
  </si>
  <si>
    <t>2  учебно-производственных мастерских</t>
  </si>
  <si>
    <t>2 кабинета информатики</t>
  </si>
  <si>
    <t>Гигиеническая подготовка слушателя, оформление выдача и учет новых личных медицинских книжек, оформление выдача и учет ранее выданных личных медецинских книжек.</t>
  </si>
  <si>
    <t>Объект исследования, место замеров или отбора проб</t>
  </si>
  <si>
    <t xml:space="preserve">исследование смывов на наличие яиц гельминтов </t>
  </si>
  <si>
    <t>исследование параметров микроклимата в учебных кабинетах</t>
  </si>
  <si>
    <t>исследование уровня искусственной освещенности в учебных классах</t>
  </si>
  <si>
    <t xml:space="preserve">замеры уровня шума в мастерских </t>
  </si>
  <si>
    <t>замеры параметров ЭМИ в кабинете информатики в соответствии с санитарно-гигиеническим паспортом кабинета</t>
  </si>
  <si>
    <t xml:space="preserve">санитарно-гигиеническая подготовка сотрудников
</t>
  </si>
  <si>
    <t>исх.№01/40 от 12.01.2015г, вход.№1 от 13.01.2015г.</t>
  </si>
  <si>
    <t>исх.№63 от 10.02.2015г, вход.№28 от 28 от 10.02.2015г.</t>
  </si>
  <si>
    <t>исх.№б/н от 13.02.2015г, вход.№35 от 24.02.2015г.</t>
  </si>
  <si>
    <t xml:space="preserve">Способ размещения заказа:  аукцион в электронной форме </t>
  </si>
  <si>
    <t>Дата составления сводной  таблицы    23.03.2015 года</t>
  </si>
  <si>
    <t>Гигиеническая подготовка и аттестацияслушателя, оформление, выдача и учет новых личных медицинских книжек, оформление  и учет ранее выданных личных медицинских книжек.</t>
  </si>
  <si>
    <t xml:space="preserve">санитарно-гигиеническая подготовка работников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</si>
</sst>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Times New Roman"/>
      <family val="1"/>
    </font>
    <font>
      <vertAlign val="superscript"/>
      <sz val="9"/>
      <color indexed="8"/>
      <name val="Calibri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11" xfId="0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6" fillId="0" borderId="0" xfId="0" applyNumberFormat="1" applyFont="1" applyAlignment="1">
      <alignment wrapText="1"/>
    </xf>
    <xf numFmtId="0" fontId="0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wrapText="1"/>
    </xf>
    <xf numFmtId="2" fontId="0" fillId="0" borderId="10" xfId="0" applyNumberForma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top"/>
    </xf>
    <xf numFmtId="2" fontId="0" fillId="0" borderId="10" xfId="0" applyNumberFormat="1" applyFont="1" applyBorder="1" applyAlignment="1">
      <alignment vertical="top"/>
    </xf>
    <xf numFmtId="0" fontId="7" fillId="0" borderId="10" xfId="0" applyNumberFormat="1" applyFont="1" applyBorder="1" applyAlignment="1">
      <alignment vertical="top"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2" fontId="0" fillId="32" borderId="10" xfId="0" applyNumberForma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2" fontId="0" fillId="0" borderId="10" xfId="0" applyNumberForma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0" fillId="32" borderId="10" xfId="0" applyFill="1" applyBorder="1" applyAlignment="1">
      <alignment horizontal="center" vertical="top"/>
    </xf>
    <xf numFmtId="2" fontId="14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5" fillId="0" borderId="0" xfId="0" applyFont="1" applyAlignment="1">
      <alignment horizontal="left" vertical="top"/>
    </xf>
    <xf numFmtId="0" fontId="2" fillId="0" borderId="13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center" vertical="top"/>
    </xf>
    <xf numFmtId="2" fontId="16" fillId="0" borderId="0" xfId="0" applyNumberFormat="1" applyFont="1" applyAlignment="1">
      <alignment horizontal="center" vertical="top"/>
    </xf>
    <xf numFmtId="2" fontId="16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33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5"/>
  <sheetViews>
    <sheetView zoomScalePageLayoutView="0" workbookViewId="0" topLeftCell="A10">
      <selection activeCell="C9" sqref="C9"/>
    </sheetView>
  </sheetViews>
  <sheetFormatPr defaultColWidth="9.140625" defaultRowHeight="15"/>
  <cols>
    <col min="1" max="1" width="6.28125" style="0" customWidth="1"/>
    <col min="2" max="2" width="16.00390625" style="0" customWidth="1"/>
    <col min="3" max="3" width="24.8515625" style="0" customWidth="1"/>
    <col min="4" max="4" width="14.28125" style="0" customWidth="1"/>
    <col min="5" max="5" width="7.140625" style="0" customWidth="1"/>
    <col min="6" max="6" width="7.421875" style="0" customWidth="1"/>
    <col min="13" max="13" width="10.28125" style="0" customWidth="1"/>
  </cols>
  <sheetData>
    <row r="1" spans="1:13" ht="15">
      <c r="A1" s="159" t="s">
        <v>187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.75">
      <c r="A2" s="160" t="s">
        <v>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75.75" customHeight="1">
      <c r="A3" s="158" t="s">
        <v>0</v>
      </c>
      <c r="B3" s="157" t="s">
        <v>1</v>
      </c>
      <c r="C3" s="157" t="s">
        <v>2</v>
      </c>
      <c r="D3" s="157" t="s">
        <v>3</v>
      </c>
      <c r="E3" s="157" t="s">
        <v>28</v>
      </c>
      <c r="F3" s="157" t="s">
        <v>4</v>
      </c>
      <c r="G3" s="157" t="s">
        <v>5</v>
      </c>
      <c r="H3" s="157"/>
      <c r="I3" s="157"/>
      <c r="J3" s="157"/>
      <c r="K3" s="157"/>
      <c r="L3" s="6"/>
      <c r="M3" s="6"/>
    </row>
    <row r="4" spans="1:13" ht="25.5">
      <c r="A4" s="158"/>
      <c r="B4" s="157"/>
      <c r="C4" s="157"/>
      <c r="D4" s="157"/>
      <c r="E4" s="157"/>
      <c r="F4" s="157"/>
      <c r="G4" s="7" t="s">
        <v>6</v>
      </c>
      <c r="H4" s="7" t="s">
        <v>7</v>
      </c>
      <c r="I4" s="7" t="s">
        <v>8</v>
      </c>
      <c r="J4" s="7" t="s">
        <v>9</v>
      </c>
      <c r="K4" s="7" t="s">
        <v>189</v>
      </c>
      <c r="L4" s="7" t="s">
        <v>10</v>
      </c>
      <c r="M4" s="7" t="s">
        <v>11</v>
      </c>
    </row>
    <row r="5" spans="1:13" ht="72.75" customHeight="1">
      <c r="A5" s="12">
        <v>1</v>
      </c>
      <c r="B5" s="15" t="s">
        <v>19</v>
      </c>
      <c r="C5" s="36" t="s">
        <v>18</v>
      </c>
      <c r="D5" s="5"/>
      <c r="E5" s="12" t="s">
        <v>20</v>
      </c>
      <c r="F5" s="12">
        <v>20</v>
      </c>
      <c r="G5" s="13">
        <v>1200</v>
      </c>
      <c r="H5" s="13">
        <v>650</v>
      </c>
      <c r="I5" s="13">
        <v>800</v>
      </c>
      <c r="J5" s="13">
        <v>805</v>
      </c>
      <c r="K5" s="13">
        <v>805</v>
      </c>
      <c r="L5" s="13">
        <f>AVERAGE(G5:K5)</f>
        <v>852</v>
      </c>
      <c r="M5" s="5"/>
    </row>
    <row r="6" spans="1:13" ht="15">
      <c r="A6" s="154" t="s">
        <v>15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58">
        <f>L5*F5</f>
        <v>17040</v>
      </c>
    </row>
    <row r="7" spans="1:13" ht="48.75" customHeight="1">
      <c r="A7" s="12">
        <v>2</v>
      </c>
      <c r="B7" s="9" t="s">
        <v>21</v>
      </c>
      <c r="C7" s="9" t="s">
        <v>23</v>
      </c>
      <c r="D7" s="5"/>
      <c r="E7" s="12" t="s">
        <v>22</v>
      </c>
      <c r="F7" s="12">
        <v>50</v>
      </c>
      <c r="G7" s="13">
        <v>30</v>
      </c>
      <c r="H7" s="13">
        <v>24.8</v>
      </c>
      <c r="I7" s="13">
        <v>48</v>
      </c>
      <c r="J7" s="13">
        <v>48.3</v>
      </c>
      <c r="K7" s="13">
        <v>48.3</v>
      </c>
      <c r="L7" s="13">
        <v>39</v>
      </c>
      <c r="M7" s="8"/>
    </row>
    <row r="8" spans="1:13" ht="15">
      <c r="A8" s="154" t="s">
        <v>15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58">
        <f>L7*F7</f>
        <v>1950</v>
      </c>
    </row>
    <row r="9" spans="1:13" ht="60.75" customHeight="1">
      <c r="A9" s="12">
        <v>3</v>
      </c>
      <c r="B9" s="10" t="s">
        <v>25</v>
      </c>
      <c r="C9" s="15" t="s">
        <v>26</v>
      </c>
      <c r="D9" s="5"/>
      <c r="E9" s="12" t="s">
        <v>22</v>
      </c>
      <c r="F9" s="16">
        <v>100</v>
      </c>
      <c r="G9" s="13">
        <v>8</v>
      </c>
      <c r="H9" s="13">
        <v>9.4</v>
      </c>
      <c r="I9" s="13">
        <v>6.4</v>
      </c>
      <c r="J9" s="13">
        <v>6.44</v>
      </c>
      <c r="K9" s="13">
        <v>6.44</v>
      </c>
      <c r="L9" s="13">
        <v>7</v>
      </c>
      <c r="M9" s="12"/>
    </row>
    <row r="10" spans="1:13" ht="15">
      <c r="A10" s="154" t="s">
        <v>15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58">
        <f>F9*L9</f>
        <v>700</v>
      </c>
    </row>
    <row r="11" spans="1:13" ht="37.5" customHeight="1">
      <c r="A11" s="12">
        <v>4</v>
      </c>
      <c r="B11" s="14" t="s">
        <v>27</v>
      </c>
      <c r="C11" s="15" t="s">
        <v>29</v>
      </c>
      <c r="D11" s="5"/>
      <c r="E11" s="12" t="s">
        <v>22</v>
      </c>
      <c r="F11" s="12">
        <v>50</v>
      </c>
      <c r="G11" s="13">
        <v>30</v>
      </c>
      <c r="H11" s="13">
        <v>58.8</v>
      </c>
      <c r="I11" s="13">
        <v>320</v>
      </c>
      <c r="J11" s="13">
        <v>322</v>
      </c>
      <c r="K11" s="13">
        <v>322</v>
      </c>
      <c r="L11" s="13">
        <v>210</v>
      </c>
      <c r="M11" s="12"/>
    </row>
    <row r="12" spans="1:13" ht="15">
      <c r="A12" s="154" t="s">
        <v>15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58">
        <f>L11*F11</f>
        <v>10500</v>
      </c>
    </row>
    <row r="13" spans="1:13" ht="62.25" customHeight="1">
      <c r="A13" s="12">
        <v>5</v>
      </c>
      <c r="B13" s="15" t="s">
        <v>27</v>
      </c>
      <c r="C13" s="15" t="s">
        <v>30</v>
      </c>
      <c r="D13" s="5"/>
      <c r="E13" s="12" t="s">
        <v>22</v>
      </c>
      <c r="F13" s="12">
        <v>50</v>
      </c>
      <c r="G13" s="13">
        <v>50</v>
      </c>
      <c r="H13" s="13">
        <v>20.4</v>
      </c>
      <c r="I13" s="13">
        <v>192</v>
      </c>
      <c r="J13" s="12">
        <v>193.2</v>
      </c>
      <c r="K13" s="12">
        <v>193.2</v>
      </c>
      <c r="L13" s="13">
        <v>129</v>
      </c>
      <c r="M13" s="12"/>
    </row>
    <row r="14" spans="1:13" ht="15">
      <c r="A14" s="154" t="s">
        <v>15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58">
        <f>L13*F13</f>
        <v>6450</v>
      </c>
    </row>
    <row r="15" spans="1:13" ht="74.25" customHeight="1">
      <c r="A15" s="12">
        <v>6</v>
      </c>
      <c r="B15" s="15" t="s">
        <v>31</v>
      </c>
      <c r="C15" s="18" t="s">
        <v>32</v>
      </c>
      <c r="D15" s="5"/>
      <c r="E15" s="12" t="s">
        <v>22</v>
      </c>
      <c r="F15" s="12">
        <v>50</v>
      </c>
      <c r="G15" s="13">
        <v>30</v>
      </c>
      <c r="H15" s="13">
        <v>21.8</v>
      </c>
      <c r="I15" s="13">
        <v>24</v>
      </c>
      <c r="J15" s="13">
        <v>24.15</v>
      </c>
      <c r="K15" s="13">
        <v>24.15</v>
      </c>
      <c r="L15" s="13">
        <v>24</v>
      </c>
      <c r="M15" s="5"/>
    </row>
    <row r="16" spans="1:13" ht="15">
      <c r="A16" s="154" t="s">
        <v>15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58">
        <f>L15*F15</f>
        <v>1200</v>
      </c>
    </row>
    <row r="17" spans="1:13" ht="48.75" customHeight="1">
      <c r="A17" s="12">
        <v>7</v>
      </c>
      <c r="B17" s="15" t="s">
        <v>33</v>
      </c>
      <c r="C17" s="37" t="s">
        <v>34</v>
      </c>
      <c r="D17" s="5"/>
      <c r="E17" s="12" t="s">
        <v>35</v>
      </c>
      <c r="F17" s="12">
        <v>224</v>
      </c>
      <c r="G17" s="13">
        <v>20</v>
      </c>
      <c r="H17" s="13">
        <v>18.4</v>
      </c>
      <c r="I17" s="13">
        <v>22.4</v>
      </c>
      <c r="J17" s="13">
        <v>22.54</v>
      </c>
      <c r="K17" s="13">
        <v>22.54</v>
      </c>
      <c r="L17" s="13">
        <v>21</v>
      </c>
      <c r="M17" s="5"/>
    </row>
    <row r="18" spans="1:13" ht="15">
      <c r="A18" s="154" t="s">
        <v>15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58">
        <f>L17*F17</f>
        <v>4704</v>
      </c>
    </row>
    <row r="19" spans="1:13" ht="36.75" customHeight="1">
      <c r="A19" s="12">
        <v>8</v>
      </c>
      <c r="B19" s="15" t="s">
        <v>36</v>
      </c>
      <c r="C19" s="18" t="s">
        <v>37</v>
      </c>
      <c r="D19" s="5"/>
      <c r="E19" s="12" t="s">
        <v>22</v>
      </c>
      <c r="F19" s="12">
        <v>100</v>
      </c>
      <c r="G19" s="13">
        <v>10</v>
      </c>
      <c r="H19" s="13">
        <v>15.6</v>
      </c>
      <c r="I19" s="13">
        <v>24</v>
      </c>
      <c r="J19" s="13">
        <v>24.15</v>
      </c>
      <c r="K19" s="13">
        <v>24.15</v>
      </c>
      <c r="L19" s="13">
        <v>19</v>
      </c>
      <c r="M19" s="5"/>
    </row>
    <row r="20" spans="1:13" ht="15">
      <c r="A20" s="154" t="s">
        <v>15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58">
        <f>L19*F19</f>
        <v>1900</v>
      </c>
    </row>
    <row r="21" spans="1:13" ht="36" customHeight="1">
      <c r="A21" s="12">
        <v>9</v>
      </c>
      <c r="B21" s="10" t="s">
        <v>38</v>
      </c>
      <c r="C21" s="15" t="s">
        <v>39</v>
      </c>
      <c r="D21" s="5"/>
      <c r="E21" s="12" t="s">
        <v>40</v>
      </c>
      <c r="F21" s="12">
        <v>50</v>
      </c>
      <c r="G21" s="13">
        <v>45</v>
      </c>
      <c r="H21" s="13">
        <v>52.4</v>
      </c>
      <c r="I21" s="13">
        <v>80</v>
      </c>
      <c r="J21" s="13">
        <v>80.5</v>
      </c>
      <c r="K21" s="13">
        <v>80.5</v>
      </c>
      <c r="L21" s="13">
        <v>67</v>
      </c>
      <c r="M21" s="5"/>
    </row>
    <row r="22" spans="1:13" ht="15">
      <c r="A22" s="154" t="s">
        <v>15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58">
        <f>L21*F21</f>
        <v>3350</v>
      </c>
    </row>
    <row r="23" spans="1:13" ht="48" customHeight="1">
      <c r="A23" s="12">
        <v>10</v>
      </c>
      <c r="B23" s="15" t="s">
        <v>41</v>
      </c>
      <c r="C23" s="15" t="s">
        <v>42</v>
      </c>
      <c r="D23" s="5"/>
      <c r="E23" s="12" t="s">
        <v>43</v>
      </c>
      <c r="F23" s="12">
        <v>20</v>
      </c>
      <c r="G23" s="13">
        <v>440</v>
      </c>
      <c r="H23" s="13">
        <v>315.2</v>
      </c>
      <c r="I23" s="13">
        <v>480</v>
      </c>
      <c r="J23" s="13">
        <v>483</v>
      </c>
      <c r="K23" s="13">
        <v>483</v>
      </c>
      <c r="L23" s="13">
        <v>440</v>
      </c>
      <c r="M23" s="5"/>
    </row>
    <row r="24" spans="1:13" ht="15">
      <c r="A24" s="154" t="s">
        <v>15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58">
        <f>L23*F23</f>
        <v>8800</v>
      </c>
    </row>
    <row r="25" spans="1:13" ht="48" customHeight="1">
      <c r="A25" s="12">
        <v>11</v>
      </c>
      <c r="B25" s="15" t="s">
        <v>41</v>
      </c>
      <c r="C25" s="15" t="s">
        <v>44</v>
      </c>
      <c r="D25" s="5"/>
      <c r="E25" s="12" t="s">
        <v>43</v>
      </c>
      <c r="F25" s="12">
        <v>250</v>
      </c>
      <c r="G25" s="13">
        <v>35</v>
      </c>
      <c r="H25" s="13">
        <v>34.2</v>
      </c>
      <c r="I25" s="13">
        <v>67.2</v>
      </c>
      <c r="J25" s="13">
        <v>67.62</v>
      </c>
      <c r="K25" s="13">
        <v>67.62</v>
      </c>
      <c r="L25" s="13">
        <v>54</v>
      </c>
      <c r="M25" s="5"/>
    </row>
    <row r="26" spans="1:13" ht="15">
      <c r="A26" s="154" t="s">
        <v>15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58">
        <f>L25*F25</f>
        <v>13500</v>
      </c>
    </row>
    <row r="27" spans="1:13" ht="40.5" customHeight="1">
      <c r="A27" s="12">
        <v>12</v>
      </c>
      <c r="B27" s="15" t="s">
        <v>46</v>
      </c>
      <c r="C27" s="33" t="s">
        <v>45</v>
      </c>
      <c r="D27" s="5"/>
      <c r="E27" s="12" t="s">
        <v>22</v>
      </c>
      <c r="F27" s="12">
        <v>180</v>
      </c>
      <c r="G27" s="13">
        <v>60</v>
      </c>
      <c r="H27" s="13">
        <v>56.8</v>
      </c>
      <c r="I27" s="13">
        <v>57.6</v>
      </c>
      <c r="J27" s="13">
        <v>57.96</v>
      </c>
      <c r="K27" s="13">
        <v>57.96</v>
      </c>
      <c r="L27" s="13">
        <v>58</v>
      </c>
      <c r="M27" s="5"/>
    </row>
    <row r="28" spans="1:13" ht="15">
      <c r="A28" s="154" t="s">
        <v>15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58">
        <f>L27*F27</f>
        <v>10440</v>
      </c>
    </row>
    <row r="29" spans="1:13" ht="84">
      <c r="A29" s="12">
        <v>13</v>
      </c>
      <c r="B29" s="15" t="s">
        <v>48</v>
      </c>
      <c r="C29" s="19" t="s">
        <v>47</v>
      </c>
      <c r="D29" s="5"/>
      <c r="E29" s="12" t="s">
        <v>22</v>
      </c>
      <c r="F29" s="12">
        <v>10</v>
      </c>
      <c r="G29" s="13">
        <v>290</v>
      </c>
      <c r="H29" s="13">
        <v>186.2</v>
      </c>
      <c r="I29" s="13">
        <v>960</v>
      </c>
      <c r="J29" s="13">
        <v>966</v>
      </c>
      <c r="K29" s="13">
        <v>966</v>
      </c>
      <c r="L29" s="13">
        <v>673</v>
      </c>
      <c r="M29" s="5"/>
    </row>
    <row r="30" spans="1:13" ht="15">
      <c r="A30" s="154" t="s">
        <v>15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58">
        <f>L29*F29</f>
        <v>6730</v>
      </c>
    </row>
    <row r="31" spans="1:13" ht="24">
      <c r="A31" s="12">
        <v>14</v>
      </c>
      <c r="B31" s="10" t="s">
        <v>49</v>
      </c>
      <c r="C31" s="19" t="s">
        <v>50</v>
      </c>
      <c r="D31" s="5"/>
      <c r="E31" s="12" t="s">
        <v>43</v>
      </c>
      <c r="F31" s="12">
        <v>40</v>
      </c>
      <c r="G31" s="13">
        <v>60</v>
      </c>
      <c r="H31" s="13">
        <v>24.6</v>
      </c>
      <c r="I31" s="13">
        <v>27.2</v>
      </c>
      <c r="J31" s="13">
        <v>27.37</v>
      </c>
      <c r="K31" s="13">
        <v>27.37</v>
      </c>
      <c r="L31" s="13">
        <v>33</v>
      </c>
      <c r="M31" s="5"/>
    </row>
    <row r="32" spans="1:13" ht="15">
      <c r="A32" s="154" t="s">
        <v>15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58">
        <f>L31*F31</f>
        <v>1320</v>
      </c>
    </row>
    <row r="33" spans="1:13" ht="48.75" customHeight="1">
      <c r="A33" s="12">
        <v>15</v>
      </c>
      <c r="B33" s="15" t="s">
        <v>51</v>
      </c>
      <c r="C33" s="19" t="s">
        <v>52</v>
      </c>
      <c r="D33" s="5"/>
      <c r="E33" s="12" t="s">
        <v>22</v>
      </c>
      <c r="F33" s="12">
        <v>80</v>
      </c>
      <c r="G33" s="13">
        <v>90</v>
      </c>
      <c r="H33" s="13">
        <v>128.8</v>
      </c>
      <c r="I33" s="13">
        <v>52.8</v>
      </c>
      <c r="J33" s="13">
        <v>53.13</v>
      </c>
      <c r="K33" s="13">
        <v>53.13</v>
      </c>
      <c r="L33" s="13">
        <v>75</v>
      </c>
      <c r="M33" s="5"/>
    </row>
    <row r="34" spans="1:13" ht="15">
      <c r="A34" s="154" t="s">
        <v>15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58">
        <f>L33*F33</f>
        <v>6000</v>
      </c>
    </row>
    <row r="35" spans="1:13" ht="48.75" customHeight="1">
      <c r="A35" s="12">
        <v>16</v>
      </c>
      <c r="B35" s="15" t="s">
        <v>51</v>
      </c>
      <c r="C35" s="15" t="s">
        <v>53</v>
      </c>
      <c r="D35" s="5"/>
      <c r="E35" s="12" t="s">
        <v>40</v>
      </c>
      <c r="F35" s="12">
        <v>5</v>
      </c>
      <c r="G35" s="12" t="s">
        <v>24</v>
      </c>
      <c r="H35" s="13">
        <v>180</v>
      </c>
      <c r="I35" s="13">
        <v>800</v>
      </c>
      <c r="J35" s="13">
        <v>805</v>
      </c>
      <c r="K35" s="13">
        <v>805</v>
      </c>
      <c r="L35" s="13">
        <v>647</v>
      </c>
      <c r="M35" s="5"/>
    </row>
    <row r="36" spans="1:13" ht="15">
      <c r="A36" s="154" t="s">
        <v>15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58">
        <f>L35*F35</f>
        <v>3235</v>
      </c>
    </row>
    <row r="37" spans="1:13" ht="36.75" customHeight="1">
      <c r="A37" s="12">
        <v>17</v>
      </c>
      <c r="B37" s="20" t="s">
        <v>54</v>
      </c>
      <c r="C37" s="9" t="s">
        <v>55</v>
      </c>
      <c r="D37" s="15"/>
      <c r="E37" s="21" t="s">
        <v>56</v>
      </c>
      <c r="F37" s="21">
        <v>80</v>
      </c>
      <c r="G37" s="22">
        <v>30</v>
      </c>
      <c r="H37" s="22">
        <v>40.8</v>
      </c>
      <c r="I37" s="22">
        <v>64</v>
      </c>
      <c r="J37" s="22">
        <v>64.4</v>
      </c>
      <c r="K37" s="13">
        <v>64.4</v>
      </c>
      <c r="L37" s="23">
        <v>52</v>
      </c>
      <c r="M37" s="5"/>
    </row>
    <row r="38" spans="1:13" ht="15">
      <c r="A38" s="154" t="s">
        <v>15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58">
        <f>L37*F37</f>
        <v>4160</v>
      </c>
    </row>
    <row r="39" spans="1:13" ht="24">
      <c r="A39" s="12">
        <v>18</v>
      </c>
      <c r="B39" s="20" t="s">
        <v>54</v>
      </c>
      <c r="C39" s="15" t="s">
        <v>57</v>
      </c>
      <c r="D39" s="17"/>
      <c r="E39" s="24" t="s">
        <v>56</v>
      </c>
      <c r="F39" s="24">
        <v>80</v>
      </c>
      <c r="G39" s="25">
        <v>25</v>
      </c>
      <c r="H39" s="25">
        <v>15.72</v>
      </c>
      <c r="I39" s="25">
        <v>48</v>
      </c>
      <c r="J39" s="25">
        <v>48.3</v>
      </c>
      <c r="K39" s="25">
        <v>48.3</v>
      </c>
      <c r="L39" s="25">
        <v>37</v>
      </c>
      <c r="M39" s="17"/>
    </row>
    <row r="40" spans="1:13" ht="15">
      <c r="A40" s="154" t="s">
        <v>15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58">
        <f>L39*F39</f>
        <v>2960</v>
      </c>
    </row>
    <row r="41" spans="1:13" ht="25.5" customHeight="1">
      <c r="A41" s="12">
        <v>19</v>
      </c>
      <c r="B41" s="20" t="s">
        <v>54</v>
      </c>
      <c r="C41" s="9" t="s">
        <v>58</v>
      </c>
      <c r="D41" s="26"/>
      <c r="E41" s="27" t="s">
        <v>56</v>
      </c>
      <c r="F41" s="12">
        <v>150</v>
      </c>
      <c r="G41" s="13">
        <v>20</v>
      </c>
      <c r="H41" s="13">
        <v>13.64</v>
      </c>
      <c r="I41" s="13">
        <v>40</v>
      </c>
      <c r="J41" s="13">
        <v>40.25</v>
      </c>
      <c r="K41" s="13">
        <v>40.25</v>
      </c>
      <c r="L41" s="13">
        <v>30</v>
      </c>
      <c r="M41" s="5"/>
    </row>
    <row r="42" spans="1:13" ht="15">
      <c r="A42" s="154" t="s">
        <v>15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58">
        <f>L41*F41</f>
        <v>4500</v>
      </c>
    </row>
    <row r="43" spans="1:13" ht="72" customHeight="1">
      <c r="A43" s="24">
        <v>20</v>
      </c>
      <c r="B43" s="9" t="s">
        <v>54</v>
      </c>
      <c r="C43" s="38" t="s">
        <v>59</v>
      </c>
      <c r="D43" s="26"/>
      <c r="E43" s="27" t="s">
        <v>56</v>
      </c>
      <c r="F43" s="27">
        <v>40</v>
      </c>
      <c r="G43" s="28">
        <v>30</v>
      </c>
      <c r="H43" s="28">
        <v>21.16</v>
      </c>
      <c r="I43" s="28">
        <v>48</v>
      </c>
      <c r="J43" s="28">
        <v>48.3</v>
      </c>
      <c r="K43" s="28">
        <v>48.3</v>
      </c>
      <c r="L43" s="13">
        <v>39</v>
      </c>
      <c r="M43" s="11"/>
    </row>
    <row r="44" spans="1:13" ht="15">
      <c r="A44" s="154" t="s">
        <v>15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58">
        <f>L43*F43</f>
        <v>1560</v>
      </c>
    </row>
    <row r="45" spans="1:13" ht="24.75">
      <c r="A45" s="12">
        <v>21</v>
      </c>
      <c r="B45" s="20" t="s">
        <v>60</v>
      </c>
      <c r="C45" s="39" t="s">
        <v>61</v>
      </c>
      <c r="D45" s="5"/>
      <c r="E45" s="12" t="s">
        <v>56</v>
      </c>
      <c r="F45" s="12">
        <v>20</v>
      </c>
      <c r="G45" s="13">
        <v>50</v>
      </c>
      <c r="H45" s="13">
        <v>26.16</v>
      </c>
      <c r="I45" s="13">
        <v>38.4</v>
      </c>
      <c r="J45" s="13">
        <v>38.64</v>
      </c>
      <c r="K45" s="13">
        <v>38.64</v>
      </c>
      <c r="L45" s="13">
        <v>38</v>
      </c>
      <c r="M45" s="12"/>
    </row>
    <row r="46" spans="1:13" ht="15">
      <c r="A46" s="154" t="s">
        <v>15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58">
        <f>L45*F45</f>
        <v>760</v>
      </c>
    </row>
    <row r="47" spans="1:13" ht="15">
      <c r="A47" s="12">
        <v>22</v>
      </c>
      <c r="B47" s="29" t="s">
        <v>62</v>
      </c>
      <c r="C47" s="30" t="s">
        <v>63</v>
      </c>
      <c r="D47" s="26"/>
      <c r="E47" s="27" t="s">
        <v>56</v>
      </c>
      <c r="F47" s="27">
        <v>500</v>
      </c>
      <c r="G47" s="28">
        <v>1</v>
      </c>
      <c r="H47" s="13">
        <v>0.83</v>
      </c>
      <c r="I47" s="13">
        <v>4.8</v>
      </c>
      <c r="J47" s="13">
        <v>4.83</v>
      </c>
      <c r="K47" s="13">
        <v>4.83</v>
      </c>
      <c r="L47" s="13">
        <v>3</v>
      </c>
      <c r="M47" s="12"/>
    </row>
    <row r="48" spans="1:13" ht="15">
      <c r="A48" s="154" t="s">
        <v>15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58">
        <f>L47*F47</f>
        <v>1500</v>
      </c>
    </row>
    <row r="49" spans="1:13" ht="97.5" customHeight="1">
      <c r="A49" s="12">
        <v>23</v>
      </c>
      <c r="B49" s="29" t="s">
        <v>64</v>
      </c>
      <c r="C49" s="30" t="s">
        <v>65</v>
      </c>
      <c r="D49" s="5"/>
      <c r="E49" s="12" t="s">
        <v>22</v>
      </c>
      <c r="F49" s="12">
        <v>200</v>
      </c>
      <c r="G49" s="12" t="s">
        <v>24</v>
      </c>
      <c r="H49" s="12">
        <v>3.88</v>
      </c>
      <c r="I49" s="13">
        <v>40</v>
      </c>
      <c r="J49" s="12">
        <v>40.25</v>
      </c>
      <c r="K49" s="12">
        <v>40.25</v>
      </c>
      <c r="L49" s="13">
        <v>31</v>
      </c>
      <c r="M49" s="12"/>
    </row>
    <row r="50" spans="1:13" ht="15">
      <c r="A50" s="154" t="s">
        <v>15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58">
        <f>L49*F49</f>
        <v>6200</v>
      </c>
    </row>
    <row r="51" spans="1:13" ht="120" customHeight="1">
      <c r="A51" s="12">
        <v>24</v>
      </c>
      <c r="B51" s="33" t="s">
        <v>66</v>
      </c>
      <c r="C51" s="33" t="s">
        <v>67</v>
      </c>
      <c r="D51" s="5"/>
      <c r="E51" s="12" t="s">
        <v>40</v>
      </c>
      <c r="F51" s="12">
        <v>80</v>
      </c>
      <c r="G51" s="13">
        <v>65</v>
      </c>
      <c r="H51" s="13">
        <v>65</v>
      </c>
      <c r="I51" s="13">
        <v>192</v>
      </c>
      <c r="J51" s="13">
        <v>172</v>
      </c>
      <c r="K51" s="13">
        <v>172</v>
      </c>
      <c r="L51" s="13">
        <v>133</v>
      </c>
      <c r="M51" s="12"/>
    </row>
    <row r="52" spans="1:13" ht="15">
      <c r="A52" s="154" t="s">
        <v>15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58">
        <f>L51*F51</f>
        <v>10640</v>
      </c>
    </row>
    <row r="53" spans="1:13" ht="85.5" customHeight="1">
      <c r="A53" s="12">
        <v>25</v>
      </c>
      <c r="B53" s="15" t="s">
        <v>68</v>
      </c>
      <c r="C53" s="18" t="s">
        <v>69</v>
      </c>
      <c r="D53" s="5"/>
      <c r="E53" s="12" t="s">
        <v>74</v>
      </c>
      <c r="F53" s="12">
        <v>50</v>
      </c>
      <c r="G53" s="13">
        <v>45</v>
      </c>
      <c r="H53" s="13">
        <v>52.2</v>
      </c>
      <c r="I53" s="13">
        <v>43.2</v>
      </c>
      <c r="J53" s="13">
        <v>43.47</v>
      </c>
      <c r="K53" s="13">
        <v>43.47</v>
      </c>
      <c r="L53" s="13">
        <v>45</v>
      </c>
      <c r="M53" s="12"/>
    </row>
    <row r="54" spans="1:13" ht="15">
      <c r="A54" s="154" t="s">
        <v>15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58">
        <f>L53*F53</f>
        <v>2250</v>
      </c>
    </row>
    <row r="55" spans="1:13" ht="84">
      <c r="A55" s="12">
        <v>26</v>
      </c>
      <c r="B55" s="33" t="s">
        <v>68</v>
      </c>
      <c r="C55" s="34" t="s">
        <v>70</v>
      </c>
      <c r="D55" s="5"/>
      <c r="E55" s="12" t="s">
        <v>74</v>
      </c>
      <c r="F55" s="12">
        <v>50</v>
      </c>
      <c r="G55" s="13">
        <v>40</v>
      </c>
      <c r="H55" s="13">
        <v>20.7</v>
      </c>
      <c r="I55" s="13">
        <v>41.6</v>
      </c>
      <c r="J55" s="13">
        <v>41.86</v>
      </c>
      <c r="K55" s="13">
        <v>41.86</v>
      </c>
      <c r="L55" s="13">
        <v>37</v>
      </c>
      <c r="M55" s="5"/>
    </row>
    <row r="56" spans="1:13" ht="15">
      <c r="A56" s="154" t="s">
        <v>15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58">
        <f>L55*F55</f>
        <v>1850</v>
      </c>
    </row>
    <row r="57" spans="1:13" ht="84">
      <c r="A57" s="12">
        <v>27</v>
      </c>
      <c r="B57" s="33" t="s">
        <v>68</v>
      </c>
      <c r="C57" s="33" t="s">
        <v>71</v>
      </c>
      <c r="D57" s="5"/>
      <c r="E57" s="12" t="s">
        <v>74</v>
      </c>
      <c r="F57" s="12">
        <v>50</v>
      </c>
      <c r="G57" s="13">
        <v>60</v>
      </c>
      <c r="H57" s="13">
        <v>57</v>
      </c>
      <c r="I57" s="13">
        <v>57.6</v>
      </c>
      <c r="J57" s="13">
        <v>57.96</v>
      </c>
      <c r="K57" s="13">
        <v>57.96</v>
      </c>
      <c r="L57" s="13">
        <v>58</v>
      </c>
      <c r="M57" s="5"/>
    </row>
    <row r="58" spans="1:13" ht="15">
      <c r="A58" s="154" t="s">
        <v>15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58">
        <f>L57*F57</f>
        <v>2900</v>
      </c>
    </row>
    <row r="59" spans="1:13" ht="84.75">
      <c r="A59" s="12">
        <v>28</v>
      </c>
      <c r="B59" s="33" t="s">
        <v>73</v>
      </c>
      <c r="C59" s="18" t="s">
        <v>72</v>
      </c>
      <c r="D59" s="5"/>
      <c r="E59" s="12" t="s">
        <v>74</v>
      </c>
      <c r="F59" s="12">
        <v>150</v>
      </c>
      <c r="G59" s="13">
        <v>200</v>
      </c>
      <c r="H59" s="13">
        <v>121.8</v>
      </c>
      <c r="I59" s="13">
        <v>124.8</v>
      </c>
      <c r="J59" s="13">
        <v>125.58</v>
      </c>
      <c r="K59" s="13">
        <v>125.58</v>
      </c>
      <c r="L59" s="13">
        <v>139</v>
      </c>
      <c r="M59" s="5"/>
    </row>
    <row r="60" spans="1:13" ht="15">
      <c r="A60" s="154" t="s">
        <v>15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58">
        <f>L59*F59</f>
        <v>20850</v>
      </c>
    </row>
    <row r="61" spans="1:13" ht="84" customHeight="1">
      <c r="A61" s="12">
        <v>29</v>
      </c>
      <c r="B61" s="35" t="s">
        <v>75</v>
      </c>
      <c r="C61" s="33" t="s">
        <v>76</v>
      </c>
      <c r="D61" s="5"/>
      <c r="E61" s="12" t="s">
        <v>22</v>
      </c>
      <c r="F61" s="12">
        <v>300</v>
      </c>
      <c r="G61" s="12" t="s">
        <v>24</v>
      </c>
      <c r="H61" s="12">
        <v>1.76</v>
      </c>
      <c r="I61" s="12">
        <v>6.4</v>
      </c>
      <c r="J61" s="12">
        <v>6.44</v>
      </c>
      <c r="K61" s="12">
        <v>6.44</v>
      </c>
      <c r="L61" s="13">
        <v>5</v>
      </c>
      <c r="M61" s="5"/>
    </row>
    <row r="62" spans="1:13" ht="15">
      <c r="A62" s="154" t="s">
        <v>15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58">
        <f>L61*F61</f>
        <v>1500</v>
      </c>
    </row>
    <row r="63" spans="1:13" ht="84" customHeight="1">
      <c r="A63" s="12">
        <v>30</v>
      </c>
      <c r="B63" s="35" t="s">
        <v>77</v>
      </c>
      <c r="C63" s="33" t="s">
        <v>78</v>
      </c>
      <c r="D63" s="5"/>
      <c r="E63" s="12" t="s">
        <v>20</v>
      </c>
      <c r="F63" s="12">
        <v>15</v>
      </c>
      <c r="G63" s="13">
        <v>15</v>
      </c>
      <c r="H63" s="13">
        <v>36</v>
      </c>
      <c r="I63" s="13">
        <v>49.6</v>
      </c>
      <c r="J63" s="13">
        <v>49.91</v>
      </c>
      <c r="K63" s="13">
        <v>49.91</v>
      </c>
      <c r="L63" s="13">
        <v>40</v>
      </c>
      <c r="M63" s="12"/>
    </row>
    <row r="64" spans="1:13" ht="15">
      <c r="A64" s="154" t="s">
        <v>15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58">
        <f>L63*F63</f>
        <v>600</v>
      </c>
    </row>
    <row r="65" spans="1:13" ht="59.25" customHeight="1">
      <c r="A65" s="12">
        <v>31</v>
      </c>
      <c r="B65" s="35" t="s">
        <v>79</v>
      </c>
      <c r="C65" s="33" t="s">
        <v>80</v>
      </c>
      <c r="D65" s="5"/>
      <c r="E65" s="12" t="s">
        <v>81</v>
      </c>
      <c r="F65" s="12">
        <v>10</v>
      </c>
      <c r="G65" s="13">
        <v>250</v>
      </c>
      <c r="H65" s="13">
        <v>202.4</v>
      </c>
      <c r="I65" s="13">
        <v>240</v>
      </c>
      <c r="J65" s="13">
        <v>241.5</v>
      </c>
      <c r="K65" s="13">
        <v>241.5</v>
      </c>
      <c r="L65" s="13">
        <v>235</v>
      </c>
      <c r="M65" s="5"/>
    </row>
    <row r="66" spans="1:13" ht="15">
      <c r="A66" s="154" t="s">
        <v>15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58">
        <f>L65*F65</f>
        <v>2350</v>
      </c>
    </row>
    <row r="67" spans="1:13" ht="180" customHeight="1">
      <c r="A67" s="12">
        <v>32</v>
      </c>
      <c r="B67" s="35" t="s">
        <v>82</v>
      </c>
      <c r="C67" s="33" t="s">
        <v>83</v>
      </c>
      <c r="D67" s="5"/>
      <c r="E67" s="12" t="s">
        <v>22</v>
      </c>
      <c r="F67" s="12">
        <v>20</v>
      </c>
      <c r="G67" s="13">
        <v>125</v>
      </c>
      <c r="H67" s="13">
        <v>57.4</v>
      </c>
      <c r="I67" s="13">
        <v>48</v>
      </c>
      <c r="J67" s="13">
        <v>48.3</v>
      </c>
      <c r="K67" s="13">
        <v>48.3</v>
      </c>
      <c r="L67" s="13">
        <v>65</v>
      </c>
      <c r="M67" s="12"/>
    </row>
    <row r="68" spans="1:13" ht="15">
      <c r="A68" s="154" t="s">
        <v>15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58">
        <f>L67*F67</f>
        <v>1300</v>
      </c>
    </row>
    <row r="69" spans="1:13" ht="156.75" customHeight="1">
      <c r="A69" s="12">
        <v>33</v>
      </c>
      <c r="B69" s="35" t="s">
        <v>84</v>
      </c>
      <c r="C69" s="33" t="s">
        <v>85</v>
      </c>
      <c r="D69" s="5"/>
      <c r="E69" s="12" t="s">
        <v>22</v>
      </c>
      <c r="F69" s="16">
        <v>15</v>
      </c>
      <c r="G69" s="13">
        <v>125</v>
      </c>
      <c r="H69" s="13">
        <v>57.4</v>
      </c>
      <c r="I69" s="13">
        <v>48</v>
      </c>
      <c r="J69" s="13">
        <v>48.3</v>
      </c>
      <c r="K69" s="13">
        <v>48.3</v>
      </c>
      <c r="L69" s="13">
        <v>65</v>
      </c>
      <c r="M69" s="5"/>
    </row>
    <row r="70" spans="1:13" ht="15">
      <c r="A70" s="154" t="s">
        <v>15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58">
        <f>L69*F69</f>
        <v>975</v>
      </c>
    </row>
    <row r="71" spans="1:13" ht="181.5" customHeight="1">
      <c r="A71" s="12">
        <v>34</v>
      </c>
      <c r="B71" s="31" t="s">
        <v>84</v>
      </c>
      <c r="C71" s="32" t="s">
        <v>86</v>
      </c>
      <c r="D71" s="5"/>
      <c r="E71" s="12" t="s">
        <v>22</v>
      </c>
      <c r="F71" s="12">
        <v>15</v>
      </c>
      <c r="G71" s="13">
        <v>125</v>
      </c>
      <c r="H71" s="13">
        <v>57.4</v>
      </c>
      <c r="I71" s="13">
        <v>48</v>
      </c>
      <c r="J71" s="13">
        <v>48.3</v>
      </c>
      <c r="K71" s="13">
        <v>48.3</v>
      </c>
      <c r="L71" s="13">
        <v>65</v>
      </c>
      <c r="M71" s="13"/>
    </row>
    <row r="72" spans="1:13" ht="15">
      <c r="A72" s="154" t="s">
        <v>15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58">
        <f>L71*F71</f>
        <v>975</v>
      </c>
    </row>
    <row r="73" spans="1:13" ht="181.5" customHeight="1">
      <c r="A73" s="12">
        <v>35</v>
      </c>
      <c r="B73" s="35" t="s">
        <v>84</v>
      </c>
      <c r="C73" s="33" t="s">
        <v>87</v>
      </c>
      <c r="D73" s="5"/>
      <c r="E73" s="12" t="s">
        <v>22</v>
      </c>
      <c r="F73" s="12">
        <v>15</v>
      </c>
      <c r="G73" s="13">
        <v>125</v>
      </c>
      <c r="H73" s="13">
        <v>57.4</v>
      </c>
      <c r="I73" s="13">
        <v>48</v>
      </c>
      <c r="J73" s="13">
        <v>48.3</v>
      </c>
      <c r="K73" s="13">
        <v>48.3</v>
      </c>
      <c r="L73" s="13">
        <v>65</v>
      </c>
      <c r="M73" s="13"/>
    </row>
    <row r="74" spans="1:13" ht="15">
      <c r="A74" s="154" t="s">
        <v>15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58">
        <f>L73*F73</f>
        <v>975</v>
      </c>
    </row>
    <row r="75" spans="1:13" ht="168">
      <c r="A75" s="12">
        <v>36</v>
      </c>
      <c r="B75" s="35" t="s">
        <v>84</v>
      </c>
      <c r="C75" s="32" t="s">
        <v>88</v>
      </c>
      <c r="D75" s="31"/>
      <c r="E75" s="12" t="s">
        <v>22</v>
      </c>
      <c r="F75" s="12">
        <v>15</v>
      </c>
      <c r="G75" s="13">
        <v>125</v>
      </c>
      <c r="H75" s="13">
        <v>57.4</v>
      </c>
      <c r="I75" s="13">
        <v>48</v>
      </c>
      <c r="J75" s="13">
        <v>48.3</v>
      </c>
      <c r="K75" s="13">
        <v>48.3</v>
      </c>
      <c r="L75" s="13">
        <v>65</v>
      </c>
      <c r="M75" s="12"/>
    </row>
    <row r="76" spans="1:13" ht="15">
      <c r="A76" s="154" t="s">
        <v>15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58">
        <f>L75*F75</f>
        <v>975</v>
      </c>
    </row>
    <row r="77" spans="1:13" ht="168.75">
      <c r="A77" s="12">
        <v>37</v>
      </c>
      <c r="B77" s="35" t="s">
        <v>84</v>
      </c>
      <c r="C77" s="42" t="s">
        <v>89</v>
      </c>
      <c r="D77" s="41"/>
      <c r="E77" s="12" t="s">
        <v>22</v>
      </c>
      <c r="F77" s="12">
        <v>35</v>
      </c>
      <c r="G77" s="13">
        <v>125</v>
      </c>
      <c r="H77" s="13">
        <v>57.4</v>
      </c>
      <c r="I77" s="13">
        <v>48</v>
      </c>
      <c r="J77" s="13">
        <v>48.3</v>
      </c>
      <c r="K77" s="13">
        <v>48.3</v>
      </c>
      <c r="L77" s="13">
        <v>65</v>
      </c>
      <c r="M77" s="13"/>
    </row>
    <row r="78" spans="1:13" ht="15">
      <c r="A78" s="154" t="s">
        <v>15</v>
      </c>
      <c r="B78" s="165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58">
        <f>L77*F77</f>
        <v>2275</v>
      </c>
    </row>
    <row r="79" spans="1:13" ht="168.75">
      <c r="A79" s="43">
        <v>38</v>
      </c>
      <c r="B79" s="33" t="s">
        <v>84</v>
      </c>
      <c r="C79" s="42" t="s">
        <v>90</v>
      </c>
      <c r="D79" s="12"/>
      <c r="E79" s="12" t="s">
        <v>22</v>
      </c>
      <c r="F79" s="12">
        <v>10</v>
      </c>
      <c r="G79" s="13">
        <v>125</v>
      </c>
      <c r="H79" s="13">
        <v>29.2</v>
      </c>
      <c r="I79" s="13">
        <v>48</v>
      </c>
      <c r="J79" s="13">
        <v>48.3</v>
      </c>
      <c r="K79" s="13">
        <v>48.3</v>
      </c>
      <c r="L79" s="13">
        <v>59</v>
      </c>
      <c r="M79" s="12"/>
    </row>
    <row r="80" spans="1:13" ht="15">
      <c r="A80" s="154" t="s">
        <v>15</v>
      </c>
      <c r="B80" s="155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58">
        <f>L79*F79</f>
        <v>590</v>
      </c>
    </row>
    <row r="81" spans="1:13" ht="156">
      <c r="A81" s="45">
        <v>39</v>
      </c>
      <c r="B81" s="33" t="s">
        <v>84</v>
      </c>
      <c r="C81" s="32" t="s">
        <v>91</v>
      </c>
      <c r="D81" s="5"/>
      <c r="E81" s="12" t="s">
        <v>22</v>
      </c>
      <c r="F81" s="12">
        <v>50</v>
      </c>
      <c r="G81" s="13">
        <v>125</v>
      </c>
      <c r="H81" s="13">
        <v>57.4</v>
      </c>
      <c r="I81" s="13">
        <v>48</v>
      </c>
      <c r="J81" s="13">
        <v>48.3</v>
      </c>
      <c r="K81" s="13">
        <v>48.3</v>
      </c>
      <c r="L81" s="13">
        <v>65</v>
      </c>
      <c r="M81" s="12"/>
    </row>
    <row r="82" spans="1:13" ht="15">
      <c r="A82" s="154" t="s">
        <v>15</v>
      </c>
      <c r="B82" s="156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58">
        <f>L81*F81</f>
        <v>3250</v>
      </c>
    </row>
    <row r="83" spans="1:13" ht="38.25" customHeight="1">
      <c r="A83" s="12">
        <v>40</v>
      </c>
      <c r="B83" s="35" t="s">
        <v>92</v>
      </c>
      <c r="C83" s="42" t="s">
        <v>93</v>
      </c>
      <c r="D83" s="5"/>
      <c r="E83" s="12" t="s">
        <v>22</v>
      </c>
      <c r="F83" s="12">
        <v>50</v>
      </c>
      <c r="G83" s="13">
        <v>95</v>
      </c>
      <c r="H83" s="13">
        <v>72.8</v>
      </c>
      <c r="I83" s="13">
        <v>64</v>
      </c>
      <c r="J83" s="13">
        <v>64.4</v>
      </c>
      <c r="K83" s="13">
        <v>61.18</v>
      </c>
      <c r="L83" s="13">
        <v>71</v>
      </c>
      <c r="M83" s="12"/>
    </row>
    <row r="84" spans="1:13" ht="15">
      <c r="A84" s="154" t="s">
        <v>15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58">
        <f>L83*F83</f>
        <v>3550</v>
      </c>
    </row>
    <row r="85" spans="1:13" ht="60">
      <c r="A85" s="12">
        <v>41</v>
      </c>
      <c r="B85" s="35" t="s">
        <v>94</v>
      </c>
      <c r="C85" s="32" t="s">
        <v>95</v>
      </c>
      <c r="D85" s="5"/>
      <c r="E85" s="12" t="s">
        <v>22</v>
      </c>
      <c r="F85" s="12">
        <v>35</v>
      </c>
      <c r="G85" s="13">
        <v>120</v>
      </c>
      <c r="H85" s="13">
        <v>350</v>
      </c>
      <c r="I85" s="13">
        <v>121.6</v>
      </c>
      <c r="J85" s="13">
        <v>122</v>
      </c>
      <c r="K85" s="13">
        <v>122</v>
      </c>
      <c r="L85" s="13">
        <v>167</v>
      </c>
      <c r="M85" s="12"/>
    </row>
    <row r="86" spans="1:13" ht="15">
      <c r="A86" s="154" t="s">
        <v>15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58">
        <f>L85*F85</f>
        <v>5845</v>
      </c>
    </row>
    <row r="87" spans="1:13" ht="60.75">
      <c r="A87" s="12">
        <v>42</v>
      </c>
      <c r="B87" s="35" t="s">
        <v>94</v>
      </c>
      <c r="C87" s="42" t="s">
        <v>96</v>
      </c>
      <c r="D87" s="5"/>
      <c r="E87" s="12" t="s">
        <v>22</v>
      </c>
      <c r="F87" s="12">
        <v>35</v>
      </c>
      <c r="G87" s="13">
        <v>280</v>
      </c>
      <c r="H87" s="13">
        <v>277.2</v>
      </c>
      <c r="I87" s="13">
        <v>105.6</v>
      </c>
      <c r="J87" s="13">
        <v>105</v>
      </c>
      <c r="K87" s="13">
        <v>105</v>
      </c>
      <c r="L87" s="13">
        <v>174</v>
      </c>
      <c r="M87" s="12"/>
    </row>
    <row r="88" spans="1:13" ht="15">
      <c r="A88" s="154" t="s">
        <v>15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58">
        <f>L87*F87</f>
        <v>6090</v>
      </c>
    </row>
    <row r="89" spans="1:13" ht="108" customHeight="1">
      <c r="A89" s="12">
        <v>43</v>
      </c>
      <c r="B89" s="40" t="s">
        <v>97</v>
      </c>
      <c r="C89" s="33" t="s">
        <v>98</v>
      </c>
      <c r="D89" s="5"/>
      <c r="E89" s="12" t="s">
        <v>22</v>
      </c>
      <c r="F89" s="12">
        <v>30</v>
      </c>
      <c r="G89" s="13">
        <v>150</v>
      </c>
      <c r="H89" s="13">
        <v>148.6</v>
      </c>
      <c r="I89" s="13">
        <v>192</v>
      </c>
      <c r="J89" s="13">
        <v>193.2</v>
      </c>
      <c r="K89" s="13">
        <v>193.2</v>
      </c>
      <c r="L89" s="13">
        <v>175</v>
      </c>
      <c r="M89" s="13"/>
    </row>
    <row r="90" spans="1:13" ht="15">
      <c r="A90" s="154" t="s">
        <v>15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58">
        <f>L89*F89</f>
        <v>5250</v>
      </c>
    </row>
    <row r="91" spans="1:13" ht="84.75">
      <c r="A91" s="12">
        <v>44</v>
      </c>
      <c r="B91" s="35" t="s">
        <v>99</v>
      </c>
      <c r="C91" s="42" t="s">
        <v>100</v>
      </c>
      <c r="D91" s="5"/>
      <c r="E91" s="12" t="s">
        <v>22</v>
      </c>
      <c r="F91" s="12">
        <v>30</v>
      </c>
      <c r="G91" s="13">
        <v>220</v>
      </c>
      <c r="H91" s="13">
        <v>216.4</v>
      </c>
      <c r="I91" s="13">
        <v>400</v>
      </c>
      <c r="J91" s="13">
        <v>402.5</v>
      </c>
      <c r="K91" s="13">
        <v>402.5</v>
      </c>
      <c r="L91" s="13">
        <v>328</v>
      </c>
      <c r="M91" s="5"/>
    </row>
    <row r="92" spans="1:13" ht="15">
      <c r="A92" s="154" t="s">
        <v>15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58">
        <f>L91*F91</f>
        <v>9840</v>
      </c>
    </row>
    <row r="93" spans="1:13" ht="60">
      <c r="A93" s="12">
        <v>45</v>
      </c>
      <c r="B93" s="35" t="s">
        <v>101</v>
      </c>
      <c r="C93" s="32" t="s">
        <v>102</v>
      </c>
      <c r="D93" s="5"/>
      <c r="E93" s="12" t="s">
        <v>22</v>
      </c>
      <c r="F93" s="12">
        <v>60</v>
      </c>
      <c r="G93" s="13">
        <v>90</v>
      </c>
      <c r="H93" s="13">
        <v>150.4</v>
      </c>
      <c r="I93" s="13">
        <v>320</v>
      </c>
      <c r="J93" s="13">
        <v>322</v>
      </c>
      <c r="K93" s="13">
        <v>322</v>
      </c>
      <c r="L93" s="13">
        <v>240</v>
      </c>
      <c r="M93" s="5"/>
    </row>
    <row r="94" spans="1:13" ht="15">
      <c r="A94" s="154" t="s">
        <v>15</v>
      </c>
      <c r="B94" s="165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58">
        <f>L93*F93</f>
        <v>14400</v>
      </c>
    </row>
    <row r="95" spans="1:13" ht="24" customHeight="1">
      <c r="A95" s="43">
        <v>46</v>
      </c>
      <c r="B95" s="15" t="s">
        <v>103</v>
      </c>
      <c r="C95" s="32" t="s">
        <v>104</v>
      </c>
      <c r="D95" s="5"/>
      <c r="E95" s="12" t="s">
        <v>22</v>
      </c>
      <c r="F95" s="12">
        <v>20</v>
      </c>
      <c r="G95" s="13">
        <v>90</v>
      </c>
      <c r="H95" s="13">
        <v>57.8</v>
      </c>
      <c r="I95" s="13">
        <v>160</v>
      </c>
      <c r="J95" s="13">
        <v>161</v>
      </c>
      <c r="K95" s="13">
        <v>161</v>
      </c>
      <c r="L95" s="13">
        <v>125</v>
      </c>
      <c r="M95" s="5"/>
    </row>
    <row r="96" spans="1:13" ht="15">
      <c r="A96" s="154" t="s">
        <v>15</v>
      </c>
      <c r="B96" s="156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58">
        <f>L95*F95</f>
        <v>2500</v>
      </c>
    </row>
    <row r="97" spans="1:13" ht="72" customHeight="1">
      <c r="A97" s="12">
        <v>47</v>
      </c>
      <c r="B97" s="35" t="s">
        <v>105</v>
      </c>
      <c r="C97" s="32" t="s">
        <v>106</v>
      </c>
      <c r="D97" s="5"/>
      <c r="E97" s="12" t="s">
        <v>22</v>
      </c>
      <c r="F97" s="12">
        <v>15</v>
      </c>
      <c r="G97" s="13">
        <v>100</v>
      </c>
      <c r="H97" s="13">
        <v>183.6</v>
      </c>
      <c r="I97" s="13">
        <v>945.6</v>
      </c>
      <c r="J97" s="13">
        <v>951.51</v>
      </c>
      <c r="K97" s="13">
        <v>951.51</v>
      </c>
      <c r="L97" s="13">
        <v>626</v>
      </c>
      <c r="M97" s="47"/>
    </row>
    <row r="98" spans="1:13" ht="15">
      <c r="A98" s="154" t="s">
        <v>15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58">
        <f>L97*F97</f>
        <v>9390</v>
      </c>
    </row>
    <row r="99" spans="1:13" ht="24.75">
      <c r="A99" s="12">
        <v>48</v>
      </c>
      <c r="B99" s="35" t="s">
        <v>107</v>
      </c>
      <c r="C99" s="42" t="s">
        <v>108</v>
      </c>
      <c r="D99" s="46"/>
      <c r="E99" s="12" t="s">
        <v>22</v>
      </c>
      <c r="F99" s="12">
        <v>50</v>
      </c>
      <c r="G99" s="13">
        <v>180</v>
      </c>
      <c r="H99" s="13">
        <v>45.2</v>
      </c>
      <c r="I99" s="13">
        <v>104</v>
      </c>
      <c r="J99" s="13">
        <v>104.65</v>
      </c>
      <c r="K99" s="13">
        <v>104.65</v>
      </c>
      <c r="L99" s="13">
        <v>107</v>
      </c>
      <c r="M99" s="13"/>
    </row>
    <row r="100" spans="1:13" ht="15">
      <c r="A100" s="154" t="s">
        <v>15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58">
        <f>L99*F99</f>
        <v>5350</v>
      </c>
    </row>
    <row r="101" spans="1:13" ht="36.75">
      <c r="A101" s="12">
        <v>49</v>
      </c>
      <c r="B101" s="35" t="s">
        <v>109</v>
      </c>
      <c r="C101" s="18" t="s">
        <v>110</v>
      </c>
      <c r="D101" s="46"/>
      <c r="E101" s="49" t="s">
        <v>22</v>
      </c>
      <c r="F101" s="44">
        <v>50</v>
      </c>
      <c r="G101" s="50">
        <v>180</v>
      </c>
      <c r="H101" s="50">
        <v>139.2</v>
      </c>
      <c r="I101" s="13">
        <v>124.8</v>
      </c>
      <c r="J101" s="13">
        <v>125.58</v>
      </c>
      <c r="K101" s="13">
        <v>125.58</v>
      </c>
      <c r="L101" s="13">
        <v>139</v>
      </c>
      <c r="M101" s="13"/>
    </row>
    <row r="102" spans="1:13" ht="15">
      <c r="A102" s="154" t="s">
        <v>15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58">
        <f>L101*F101</f>
        <v>6950</v>
      </c>
    </row>
    <row r="103" spans="1:13" ht="36.75">
      <c r="A103" s="12">
        <v>50</v>
      </c>
      <c r="B103" s="35" t="s">
        <v>109</v>
      </c>
      <c r="C103" s="48" t="s">
        <v>111</v>
      </c>
      <c r="D103" s="46"/>
      <c r="E103" s="49" t="s">
        <v>22</v>
      </c>
      <c r="F103" s="44">
        <v>30</v>
      </c>
      <c r="G103" s="50">
        <v>220</v>
      </c>
      <c r="H103" s="50">
        <v>170</v>
      </c>
      <c r="I103" s="13">
        <v>182.4</v>
      </c>
      <c r="J103" s="13">
        <v>183.54</v>
      </c>
      <c r="K103" s="13">
        <v>183.54</v>
      </c>
      <c r="L103" s="13">
        <v>187</v>
      </c>
      <c r="M103" s="13"/>
    </row>
    <row r="104" spans="1:13" ht="15">
      <c r="A104" s="154" t="s">
        <v>15</v>
      </c>
      <c r="B104" s="165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58">
        <f>L103*F103</f>
        <v>5610</v>
      </c>
    </row>
    <row r="105" spans="1:13" ht="72.75">
      <c r="A105" s="43">
        <v>51</v>
      </c>
      <c r="B105" s="15" t="s">
        <v>112</v>
      </c>
      <c r="C105" s="48" t="s">
        <v>113</v>
      </c>
      <c r="D105" s="5"/>
      <c r="E105" s="12" t="s">
        <v>22</v>
      </c>
      <c r="F105" s="12">
        <v>50</v>
      </c>
      <c r="G105" s="13">
        <v>20</v>
      </c>
      <c r="H105" s="13">
        <v>44.2</v>
      </c>
      <c r="I105" s="13">
        <v>48</v>
      </c>
      <c r="J105" s="13">
        <v>48.3</v>
      </c>
      <c r="K105" s="13">
        <v>48.3</v>
      </c>
      <c r="L105" s="13">
        <v>41</v>
      </c>
      <c r="M105" s="5"/>
    </row>
    <row r="106" spans="1:13" ht="15">
      <c r="A106" s="154" t="s">
        <v>15</v>
      </c>
      <c r="B106" s="156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58">
        <f>L105*F105</f>
        <v>2050</v>
      </c>
    </row>
    <row r="107" spans="1:13" ht="74.25">
      <c r="A107" s="12">
        <v>52</v>
      </c>
      <c r="B107" s="35" t="s">
        <v>114</v>
      </c>
      <c r="C107" s="32" t="s">
        <v>115</v>
      </c>
      <c r="D107" s="18"/>
      <c r="E107" s="24" t="s">
        <v>22</v>
      </c>
      <c r="F107" s="21">
        <v>30</v>
      </c>
      <c r="G107" s="22">
        <v>40</v>
      </c>
      <c r="H107" s="22">
        <v>34.2</v>
      </c>
      <c r="I107" s="23">
        <v>72</v>
      </c>
      <c r="J107" s="51">
        <v>72.45</v>
      </c>
      <c r="K107" s="22">
        <v>72.45</v>
      </c>
      <c r="L107" s="23">
        <v>58</v>
      </c>
      <c r="M107" s="12"/>
    </row>
    <row r="108" spans="1:13" ht="15">
      <c r="A108" s="154" t="s">
        <v>15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58">
        <f>L107*F107</f>
        <v>1740</v>
      </c>
    </row>
    <row r="109" spans="1:13" ht="38.25">
      <c r="A109" s="12">
        <v>53</v>
      </c>
      <c r="B109" s="35" t="s">
        <v>116</v>
      </c>
      <c r="C109" s="32" t="s">
        <v>117</v>
      </c>
      <c r="D109" s="5"/>
      <c r="E109" s="12" t="s">
        <v>81</v>
      </c>
      <c r="F109" s="12">
        <v>5</v>
      </c>
      <c r="G109" s="13">
        <v>5250</v>
      </c>
      <c r="H109" s="13">
        <v>6392.8</v>
      </c>
      <c r="I109" s="13">
        <v>6000</v>
      </c>
      <c r="J109" s="13">
        <v>6000</v>
      </c>
      <c r="K109" s="13">
        <v>5600</v>
      </c>
      <c r="L109" s="13">
        <v>5848</v>
      </c>
      <c r="M109" s="12"/>
    </row>
    <row r="110" spans="1:13" ht="15">
      <c r="A110" s="154" t="s">
        <v>15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58">
        <f>L109*F109</f>
        <v>29240</v>
      </c>
    </row>
    <row r="111" spans="1:13" ht="72.75">
      <c r="A111" s="12">
        <v>54</v>
      </c>
      <c r="B111" s="35" t="s">
        <v>118</v>
      </c>
      <c r="C111" s="42" t="s">
        <v>119</v>
      </c>
      <c r="D111" s="5"/>
      <c r="E111" s="12" t="s">
        <v>22</v>
      </c>
      <c r="F111" s="12">
        <v>150</v>
      </c>
      <c r="G111" s="13">
        <v>30</v>
      </c>
      <c r="H111" s="13">
        <v>46.2</v>
      </c>
      <c r="I111" s="13">
        <v>49.6</v>
      </c>
      <c r="J111" s="13">
        <v>49.91</v>
      </c>
      <c r="K111" s="13">
        <v>49.91</v>
      </c>
      <c r="L111" s="13">
        <v>45</v>
      </c>
      <c r="M111" s="12"/>
    </row>
    <row r="112" spans="1:13" ht="15">
      <c r="A112" s="154" t="s">
        <v>15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58">
        <f>L111*F111</f>
        <v>6750</v>
      </c>
    </row>
    <row r="113" spans="1:13" ht="48">
      <c r="A113" s="12">
        <v>55</v>
      </c>
      <c r="B113" s="35" t="s">
        <v>120</v>
      </c>
      <c r="C113" s="32" t="s">
        <v>121</v>
      </c>
      <c r="D113" s="5"/>
      <c r="E113" s="12" t="s">
        <v>22</v>
      </c>
      <c r="F113" s="16">
        <v>100</v>
      </c>
      <c r="G113" s="13">
        <v>5</v>
      </c>
      <c r="H113" s="13">
        <v>20.2</v>
      </c>
      <c r="I113" s="13">
        <v>17.6</v>
      </c>
      <c r="J113" s="13">
        <v>17.71</v>
      </c>
      <c r="K113" s="13">
        <v>8</v>
      </c>
      <c r="L113" s="13">
        <v>13</v>
      </c>
      <c r="M113" s="13"/>
    </row>
    <row r="114" spans="1:13" ht="15">
      <c r="A114" s="154" t="s">
        <v>15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58">
        <f>L113*F113</f>
        <v>1300</v>
      </c>
    </row>
    <row r="115" spans="1:13" ht="36">
      <c r="A115" s="12">
        <v>56</v>
      </c>
      <c r="B115" s="35" t="s">
        <v>120</v>
      </c>
      <c r="C115" s="32" t="s">
        <v>122</v>
      </c>
      <c r="D115" s="5"/>
      <c r="E115" s="12" t="s">
        <v>22</v>
      </c>
      <c r="F115" s="12">
        <v>100</v>
      </c>
      <c r="G115" s="13">
        <v>5</v>
      </c>
      <c r="H115" s="69">
        <v>31</v>
      </c>
      <c r="I115" s="69">
        <v>32</v>
      </c>
      <c r="J115" s="75">
        <v>32.2</v>
      </c>
      <c r="K115" s="13">
        <v>40</v>
      </c>
      <c r="L115" s="13">
        <v>28</v>
      </c>
      <c r="M115" s="5"/>
    </row>
    <row r="116" spans="1:13" ht="15">
      <c r="A116" s="154" t="s">
        <v>15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58">
        <f>L115*F115</f>
        <v>2800</v>
      </c>
    </row>
    <row r="117" spans="1:13" ht="60">
      <c r="A117" s="12">
        <v>57</v>
      </c>
      <c r="B117" s="35" t="s">
        <v>105</v>
      </c>
      <c r="C117" s="52" t="s">
        <v>123</v>
      </c>
      <c r="D117" s="5"/>
      <c r="E117" s="12" t="s">
        <v>22</v>
      </c>
      <c r="F117" s="12">
        <v>5</v>
      </c>
      <c r="G117" s="13">
        <v>400</v>
      </c>
      <c r="H117" s="13">
        <v>303.8</v>
      </c>
      <c r="I117" s="13">
        <v>1020</v>
      </c>
      <c r="J117" s="13">
        <v>780.85</v>
      </c>
      <c r="K117" s="13">
        <v>950</v>
      </c>
      <c r="L117" s="13">
        <v>690</v>
      </c>
      <c r="M117" s="5"/>
    </row>
    <row r="118" spans="1:13" ht="15">
      <c r="A118" s="154" t="s">
        <v>15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58">
        <f>L117*F117</f>
        <v>3450</v>
      </c>
    </row>
    <row r="119" spans="1:13" ht="48.75">
      <c r="A119" s="12">
        <v>58</v>
      </c>
      <c r="B119" s="35" t="s">
        <v>124</v>
      </c>
      <c r="C119" s="42" t="s">
        <v>125</v>
      </c>
      <c r="D119" s="5"/>
      <c r="E119" s="12" t="s">
        <v>22</v>
      </c>
      <c r="F119" s="12">
        <v>2</v>
      </c>
      <c r="G119" s="13">
        <v>380</v>
      </c>
      <c r="H119" s="13">
        <v>281.8</v>
      </c>
      <c r="I119" s="13">
        <v>640</v>
      </c>
      <c r="J119" s="13">
        <v>644</v>
      </c>
      <c r="K119" s="13">
        <v>644</v>
      </c>
      <c r="L119" s="13">
        <v>517</v>
      </c>
      <c r="M119" s="5"/>
    </row>
    <row r="120" spans="1:13" ht="15">
      <c r="A120" s="154" t="s">
        <v>15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58">
        <f>L119*F119</f>
        <v>1034</v>
      </c>
    </row>
    <row r="121" spans="1:13" ht="48.75">
      <c r="A121" s="12">
        <v>59</v>
      </c>
      <c r="B121" s="35" t="s">
        <v>126</v>
      </c>
      <c r="C121" s="42" t="s">
        <v>127</v>
      </c>
      <c r="D121" s="5"/>
      <c r="E121" s="12" t="s">
        <v>22</v>
      </c>
      <c r="F121" s="12">
        <v>20</v>
      </c>
      <c r="G121" s="13">
        <v>400</v>
      </c>
      <c r="H121" s="13">
        <v>445</v>
      </c>
      <c r="I121" s="13">
        <v>368</v>
      </c>
      <c r="J121" s="13">
        <v>370.3</v>
      </c>
      <c r="K121" s="13">
        <v>370.3</v>
      </c>
      <c r="L121" s="13">
        <v>390</v>
      </c>
      <c r="M121" s="5"/>
    </row>
    <row r="122" spans="1:13" ht="15">
      <c r="A122" s="154" t="s">
        <v>15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58">
        <f>L121*F121</f>
        <v>7800</v>
      </c>
    </row>
    <row r="123" spans="1:13" ht="61.5" customHeight="1">
      <c r="A123" s="12">
        <v>60</v>
      </c>
      <c r="B123" s="40" t="s">
        <v>128</v>
      </c>
      <c r="C123" s="33" t="s">
        <v>130</v>
      </c>
      <c r="D123" s="5"/>
      <c r="E123" s="12" t="s">
        <v>22</v>
      </c>
      <c r="F123" s="12">
        <v>10</v>
      </c>
      <c r="G123" s="13">
        <v>60</v>
      </c>
      <c r="H123" s="13">
        <v>82.6</v>
      </c>
      <c r="I123" s="69">
        <v>640</v>
      </c>
      <c r="J123" s="13">
        <v>644</v>
      </c>
      <c r="K123" s="13">
        <v>644</v>
      </c>
      <c r="L123" s="13">
        <v>414</v>
      </c>
      <c r="M123" s="5"/>
    </row>
    <row r="124" spans="1:13" ht="15">
      <c r="A124" s="154" t="s">
        <v>15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58">
        <f>L123*F123</f>
        <v>4140</v>
      </c>
    </row>
    <row r="125" spans="1:13" ht="48">
      <c r="A125" s="12">
        <v>61</v>
      </c>
      <c r="B125" s="35" t="s">
        <v>79</v>
      </c>
      <c r="C125" s="52" t="s">
        <v>129</v>
      </c>
      <c r="D125" s="5"/>
      <c r="E125" s="12" t="s">
        <v>22</v>
      </c>
      <c r="F125" s="12">
        <v>100</v>
      </c>
      <c r="G125" s="13">
        <v>50</v>
      </c>
      <c r="H125" s="13">
        <v>36</v>
      </c>
      <c r="I125" s="69">
        <v>800</v>
      </c>
      <c r="J125" s="13">
        <v>805</v>
      </c>
      <c r="K125" s="13">
        <v>805</v>
      </c>
      <c r="L125" s="13">
        <v>499</v>
      </c>
      <c r="M125" s="5"/>
    </row>
    <row r="126" spans="1:13" ht="15">
      <c r="A126" s="154" t="s">
        <v>15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58">
        <f>L125*F125</f>
        <v>49900</v>
      </c>
    </row>
    <row r="127" spans="1:13" ht="96">
      <c r="A127" s="12">
        <v>62</v>
      </c>
      <c r="B127" s="35" t="s">
        <v>131</v>
      </c>
      <c r="C127" s="32" t="s">
        <v>132</v>
      </c>
      <c r="D127" s="5"/>
      <c r="E127" s="12" t="s">
        <v>147</v>
      </c>
      <c r="F127" s="12">
        <v>100</v>
      </c>
      <c r="G127" s="13">
        <v>40</v>
      </c>
      <c r="H127" s="13">
        <v>150.4</v>
      </c>
      <c r="I127" s="13">
        <v>1280</v>
      </c>
      <c r="J127" s="13">
        <v>1288</v>
      </c>
      <c r="K127" s="13">
        <v>550</v>
      </c>
      <c r="L127" s="13">
        <v>661</v>
      </c>
      <c r="M127" s="47"/>
    </row>
    <row r="128" spans="1:13" ht="15">
      <c r="A128" s="154" t="s">
        <v>15</v>
      </c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58">
        <f>L127*F127</f>
        <v>66100</v>
      </c>
    </row>
    <row r="129" spans="1:13" ht="107.25" customHeight="1">
      <c r="A129" s="12">
        <v>63</v>
      </c>
      <c r="B129" s="35" t="s">
        <v>133</v>
      </c>
      <c r="C129" s="32" t="s">
        <v>134</v>
      </c>
      <c r="D129" s="5"/>
      <c r="E129" s="12" t="s">
        <v>22</v>
      </c>
      <c r="F129" s="12">
        <v>10</v>
      </c>
      <c r="G129" s="13">
        <v>10</v>
      </c>
      <c r="H129" s="13">
        <v>20</v>
      </c>
      <c r="I129" s="13">
        <v>17.6</v>
      </c>
      <c r="J129" s="13">
        <v>17.71</v>
      </c>
      <c r="K129" s="13">
        <v>17.71</v>
      </c>
      <c r="L129" s="13">
        <v>16</v>
      </c>
      <c r="M129" s="5"/>
    </row>
    <row r="130" spans="1:13" ht="15">
      <c r="A130" s="154" t="s">
        <v>15</v>
      </c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58">
        <f>L129*F129</f>
        <v>160</v>
      </c>
    </row>
    <row r="131" spans="1:13" ht="60">
      <c r="A131" s="12">
        <v>64</v>
      </c>
      <c r="B131" s="35" t="s">
        <v>135</v>
      </c>
      <c r="C131" s="32" t="s">
        <v>136</v>
      </c>
      <c r="D131" s="5"/>
      <c r="E131" s="12" t="s">
        <v>22</v>
      </c>
      <c r="F131" s="12">
        <v>5</v>
      </c>
      <c r="G131" s="13">
        <v>40</v>
      </c>
      <c r="H131" s="13">
        <v>298.8</v>
      </c>
      <c r="I131" s="13">
        <v>222.4</v>
      </c>
      <c r="J131" s="13">
        <v>223.79</v>
      </c>
      <c r="K131" s="13">
        <v>223.79</v>
      </c>
      <c r="L131" s="13">
        <v>201</v>
      </c>
      <c r="M131" s="5"/>
    </row>
    <row r="132" spans="1:13" ht="15">
      <c r="A132" s="154" t="s">
        <v>15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58">
        <f>L131*F131</f>
        <v>1005</v>
      </c>
    </row>
    <row r="133" spans="1:13" ht="73.5" customHeight="1">
      <c r="A133" s="12">
        <v>65</v>
      </c>
      <c r="B133" s="35" t="s">
        <v>137</v>
      </c>
      <c r="C133" s="32" t="s">
        <v>138</v>
      </c>
      <c r="D133" s="5"/>
      <c r="E133" s="12" t="s">
        <v>22</v>
      </c>
      <c r="F133" s="12">
        <v>10</v>
      </c>
      <c r="G133" s="12">
        <v>45</v>
      </c>
      <c r="H133" s="13">
        <v>320.2</v>
      </c>
      <c r="I133" s="13">
        <v>145.6</v>
      </c>
      <c r="J133" s="13">
        <v>146.51</v>
      </c>
      <c r="K133" s="13">
        <v>146.51</v>
      </c>
      <c r="L133" s="13">
        <v>160</v>
      </c>
      <c r="M133" s="5"/>
    </row>
    <row r="134" spans="1:13" ht="15">
      <c r="A134" s="154" t="s">
        <v>15</v>
      </c>
      <c r="B134" s="165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58">
        <f>L133*F133</f>
        <v>1600</v>
      </c>
    </row>
    <row r="135" spans="1:13" ht="84">
      <c r="A135" s="43">
        <v>66</v>
      </c>
      <c r="B135" s="15" t="s">
        <v>137</v>
      </c>
      <c r="C135" s="32" t="s">
        <v>139</v>
      </c>
      <c r="D135" s="5"/>
      <c r="E135" s="12" t="s">
        <v>22</v>
      </c>
      <c r="F135" s="12">
        <v>2</v>
      </c>
      <c r="G135" s="13">
        <v>60</v>
      </c>
      <c r="H135" s="13">
        <v>246.6</v>
      </c>
      <c r="I135" s="13">
        <v>315.2</v>
      </c>
      <c r="J135" s="13">
        <v>317.17</v>
      </c>
      <c r="K135" s="13">
        <v>317.17</v>
      </c>
      <c r="L135" s="13">
        <v>251</v>
      </c>
      <c r="M135" s="5"/>
    </row>
    <row r="136" spans="1:13" ht="15">
      <c r="A136" s="154" t="s">
        <v>15</v>
      </c>
      <c r="B136" s="156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58">
        <f>L135*F135</f>
        <v>502</v>
      </c>
    </row>
    <row r="137" spans="1:13" ht="36">
      <c r="A137" s="12">
        <v>67</v>
      </c>
      <c r="B137" s="35" t="s">
        <v>140</v>
      </c>
      <c r="C137" s="32" t="s">
        <v>141</v>
      </c>
      <c r="D137" s="5"/>
      <c r="E137" s="12" t="s">
        <v>74</v>
      </c>
      <c r="F137" s="12">
        <v>50</v>
      </c>
      <c r="G137" s="13">
        <v>80</v>
      </c>
      <c r="H137" s="13">
        <v>270</v>
      </c>
      <c r="I137" s="13">
        <v>208</v>
      </c>
      <c r="J137" s="13">
        <v>209.3</v>
      </c>
      <c r="K137" s="13">
        <v>209.3</v>
      </c>
      <c r="L137" s="13">
        <v>195</v>
      </c>
      <c r="M137" s="5"/>
    </row>
    <row r="138" spans="1:13" ht="15">
      <c r="A138" s="154" t="s">
        <v>15</v>
      </c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58">
        <f>L137*F137</f>
        <v>9750</v>
      </c>
    </row>
    <row r="139" spans="1:13" ht="36.75">
      <c r="A139" s="12">
        <v>68</v>
      </c>
      <c r="B139" s="33" t="s">
        <v>142</v>
      </c>
      <c r="C139" s="42" t="s">
        <v>143</v>
      </c>
      <c r="D139" s="5"/>
      <c r="E139" s="12" t="s">
        <v>144</v>
      </c>
      <c r="F139" s="12">
        <v>50</v>
      </c>
      <c r="G139" s="13">
        <v>40</v>
      </c>
      <c r="H139" s="13">
        <v>10</v>
      </c>
      <c r="I139" s="13">
        <v>48</v>
      </c>
      <c r="J139" s="13">
        <v>48.3</v>
      </c>
      <c r="K139" s="13">
        <v>48.3</v>
      </c>
      <c r="L139" s="13">
        <v>38</v>
      </c>
      <c r="M139" s="5"/>
    </row>
    <row r="140" spans="1:13" ht="15">
      <c r="A140" s="154" t="s">
        <v>15</v>
      </c>
      <c r="B140" s="165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58">
        <f>L139*F139</f>
        <v>1900</v>
      </c>
    </row>
    <row r="141" spans="1:13" ht="48">
      <c r="A141" s="43">
        <v>69</v>
      </c>
      <c r="B141" s="15" t="s">
        <v>145</v>
      </c>
      <c r="C141" s="32" t="s">
        <v>146</v>
      </c>
      <c r="D141" s="5"/>
      <c r="E141" s="12" t="s">
        <v>147</v>
      </c>
      <c r="F141" s="12">
        <v>200</v>
      </c>
      <c r="G141" s="13">
        <v>15</v>
      </c>
      <c r="H141" s="13">
        <v>15</v>
      </c>
      <c r="I141" s="13">
        <v>48</v>
      </c>
      <c r="J141" s="13">
        <v>48.3</v>
      </c>
      <c r="K141" s="13">
        <v>48.3</v>
      </c>
      <c r="L141" s="13">
        <v>34</v>
      </c>
      <c r="M141" s="12"/>
    </row>
    <row r="142" spans="1:13" ht="15">
      <c r="A142" s="154" t="s">
        <v>15</v>
      </c>
      <c r="B142" s="156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58">
        <f>L141*F141</f>
        <v>6800</v>
      </c>
    </row>
    <row r="143" spans="1:13" ht="36">
      <c r="A143" s="12">
        <v>70</v>
      </c>
      <c r="B143" s="35" t="s">
        <v>148</v>
      </c>
      <c r="C143" s="53" t="s">
        <v>149</v>
      </c>
      <c r="D143" s="5"/>
      <c r="E143" s="12" t="s">
        <v>147</v>
      </c>
      <c r="F143" s="12">
        <v>20</v>
      </c>
      <c r="G143" s="12" t="s">
        <v>24</v>
      </c>
      <c r="H143" s="13">
        <v>400</v>
      </c>
      <c r="I143" s="13">
        <v>320</v>
      </c>
      <c r="J143" s="13">
        <v>322</v>
      </c>
      <c r="K143" s="13">
        <v>322</v>
      </c>
      <c r="L143" s="13">
        <v>341</v>
      </c>
      <c r="M143" s="47"/>
    </row>
    <row r="144" spans="1:13" ht="15">
      <c r="A144" s="154" t="s">
        <v>15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58">
        <f>L143*F143</f>
        <v>6820</v>
      </c>
    </row>
    <row r="145" spans="1:13" ht="132">
      <c r="A145" s="12">
        <v>71</v>
      </c>
      <c r="B145" s="40" t="s">
        <v>150</v>
      </c>
      <c r="C145" s="33" t="s">
        <v>151</v>
      </c>
      <c r="D145" s="5"/>
      <c r="E145" s="12" t="s">
        <v>22</v>
      </c>
      <c r="F145" s="12">
        <v>25</v>
      </c>
      <c r="G145" s="13">
        <v>40</v>
      </c>
      <c r="H145" s="13">
        <v>20</v>
      </c>
      <c r="I145" s="13">
        <v>40</v>
      </c>
      <c r="J145" s="13">
        <v>40.25</v>
      </c>
      <c r="K145" s="13">
        <v>40.25</v>
      </c>
      <c r="L145" s="13">
        <v>36</v>
      </c>
      <c r="M145" s="12"/>
    </row>
    <row r="146" spans="1:13" ht="15">
      <c r="A146" s="154" t="s">
        <v>15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58">
        <f>L145*F145</f>
        <v>900</v>
      </c>
    </row>
    <row r="147" spans="1:13" ht="84">
      <c r="A147" s="12">
        <v>72</v>
      </c>
      <c r="B147" s="35" t="s">
        <v>152</v>
      </c>
      <c r="C147" s="52" t="s">
        <v>153</v>
      </c>
      <c r="D147" s="5"/>
      <c r="E147" s="12" t="s">
        <v>22</v>
      </c>
      <c r="F147" s="12">
        <v>15</v>
      </c>
      <c r="G147" s="13">
        <v>75</v>
      </c>
      <c r="H147" s="13">
        <v>65</v>
      </c>
      <c r="I147" s="13">
        <v>76.8</v>
      </c>
      <c r="J147" s="13">
        <v>77.28</v>
      </c>
      <c r="K147" s="13">
        <v>77.28</v>
      </c>
      <c r="L147" s="13">
        <v>74</v>
      </c>
      <c r="M147" s="12"/>
    </row>
    <row r="148" spans="1:13" ht="15">
      <c r="A148" s="154" t="s">
        <v>15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58">
        <f>L147*F147</f>
        <v>1110</v>
      </c>
    </row>
    <row r="149" spans="1:13" ht="36.75">
      <c r="A149" s="12">
        <v>73</v>
      </c>
      <c r="B149" s="35" t="s">
        <v>154</v>
      </c>
      <c r="C149" s="42" t="s">
        <v>155</v>
      </c>
      <c r="D149" s="5"/>
      <c r="E149" s="12" t="s">
        <v>22</v>
      </c>
      <c r="F149" s="12">
        <v>50</v>
      </c>
      <c r="G149" s="13">
        <v>130</v>
      </c>
      <c r="H149" s="13">
        <v>109.2</v>
      </c>
      <c r="I149" s="13">
        <v>240</v>
      </c>
      <c r="J149" s="13">
        <v>241.5</v>
      </c>
      <c r="K149" s="13">
        <v>241.5</v>
      </c>
      <c r="L149" s="13">
        <v>192</v>
      </c>
      <c r="M149" s="13"/>
    </row>
    <row r="150" spans="1:13" ht="15">
      <c r="A150" s="154" t="s">
        <v>15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58">
        <f>L149*F149</f>
        <v>9600</v>
      </c>
    </row>
    <row r="151" spans="1:13" ht="36">
      <c r="A151" s="12">
        <v>74</v>
      </c>
      <c r="B151" s="35" t="s">
        <v>156</v>
      </c>
      <c r="C151" s="32" t="s">
        <v>157</v>
      </c>
      <c r="D151" s="5"/>
      <c r="E151" s="12" t="s">
        <v>22</v>
      </c>
      <c r="F151" s="12">
        <v>30</v>
      </c>
      <c r="G151" s="13">
        <v>30</v>
      </c>
      <c r="H151" s="13">
        <v>54.8</v>
      </c>
      <c r="I151" s="13">
        <v>78.4</v>
      </c>
      <c r="J151" s="13">
        <v>78.89</v>
      </c>
      <c r="K151" s="13">
        <v>78.89</v>
      </c>
      <c r="L151" s="13">
        <v>64</v>
      </c>
      <c r="M151" s="12"/>
    </row>
    <row r="152" spans="1:13" ht="15">
      <c r="A152" s="154" t="s">
        <v>15</v>
      </c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58">
        <f>L151*F151</f>
        <v>1920</v>
      </c>
    </row>
    <row r="153" spans="1:13" ht="24">
      <c r="A153" s="12">
        <v>75</v>
      </c>
      <c r="B153" s="33" t="s">
        <v>158</v>
      </c>
      <c r="C153" s="40" t="s">
        <v>159</v>
      </c>
      <c r="D153" s="5"/>
      <c r="E153" s="12" t="s">
        <v>144</v>
      </c>
      <c r="F153" s="12">
        <v>150</v>
      </c>
      <c r="G153" s="13">
        <v>100</v>
      </c>
      <c r="H153" s="13">
        <v>300</v>
      </c>
      <c r="I153" s="13">
        <v>414.4</v>
      </c>
      <c r="J153" s="13">
        <v>416.99</v>
      </c>
      <c r="K153" s="13">
        <v>416.99</v>
      </c>
      <c r="L153" s="13">
        <v>329</v>
      </c>
      <c r="M153" s="12"/>
    </row>
    <row r="154" spans="1:13" ht="15">
      <c r="A154" s="154" t="s">
        <v>15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58">
        <f>L153*F153</f>
        <v>49350</v>
      </c>
    </row>
    <row r="155" spans="1:13" ht="36">
      <c r="A155" s="12">
        <v>76</v>
      </c>
      <c r="B155" s="35" t="s">
        <v>160</v>
      </c>
      <c r="C155" s="32" t="s">
        <v>161</v>
      </c>
      <c r="D155" s="5"/>
      <c r="E155" s="12" t="s">
        <v>40</v>
      </c>
      <c r="F155" s="12">
        <v>30</v>
      </c>
      <c r="G155" s="13">
        <v>45</v>
      </c>
      <c r="H155" s="13">
        <v>60</v>
      </c>
      <c r="I155" s="13">
        <v>132.8</v>
      </c>
      <c r="J155" s="13">
        <v>133.63</v>
      </c>
      <c r="K155" s="13">
        <v>133.63</v>
      </c>
      <c r="L155" s="13">
        <v>101</v>
      </c>
      <c r="M155" s="12"/>
    </row>
    <row r="156" spans="1:13" ht="15">
      <c r="A156" s="154" t="s">
        <v>15</v>
      </c>
      <c r="B156" s="165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58">
        <f>L155*F155</f>
        <v>3030</v>
      </c>
    </row>
    <row r="157" spans="1:13" ht="15">
      <c r="A157" s="43">
        <v>77</v>
      </c>
      <c r="B157" s="15" t="s">
        <v>162</v>
      </c>
      <c r="C157" s="40" t="s">
        <v>163</v>
      </c>
      <c r="D157" s="5"/>
      <c r="E157" s="12" t="s">
        <v>144</v>
      </c>
      <c r="F157" s="12">
        <v>150</v>
      </c>
      <c r="G157" s="13">
        <v>150</v>
      </c>
      <c r="H157" s="13">
        <v>115</v>
      </c>
      <c r="I157" s="13">
        <v>480</v>
      </c>
      <c r="J157" s="13">
        <v>483</v>
      </c>
      <c r="K157" s="13">
        <v>483</v>
      </c>
      <c r="L157" s="13">
        <v>342</v>
      </c>
      <c r="M157" s="5"/>
    </row>
    <row r="158" spans="1:13" ht="15">
      <c r="A158" s="154" t="s">
        <v>15</v>
      </c>
      <c r="B158" s="156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58">
        <f>L157*F157</f>
        <v>51300</v>
      </c>
    </row>
    <row r="159" spans="1:13" ht="15">
      <c r="A159" s="12">
        <v>78</v>
      </c>
      <c r="B159" s="35" t="s">
        <v>164</v>
      </c>
      <c r="C159" s="35" t="s">
        <v>165</v>
      </c>
      <c r="D159" s="5"/>
      <c r="E159" s="12" t="s">
        <v>144</v>
      </c>
      <c r="F159" s="12">
        <v>120</v>
      </c>
      <c r="G159" s="13">
        <v>150</v>
      </c>
      <c r="H159" s="13">
        <v>115</v>
      </c>
      <c r="I159" s="13">
        <v>480</v>
      </c>
      <c r="J159" s="13">
        <v>483</v>
      </c>
      <c r="K159" s="13">
        <v>483</v>
      </c>
      <c r="L159" s="13">
        <v>342</v>
      </c>
      <c r="M159" s="12"/>
    </row>
    <row r="160" spans="1:13" ht="15">
      <c r="A160" s="154" t="s">
        <v>15</v>
      </c>
      <c r="B160" s="154"/>
      <c r="C160" s="165"/>
      <c r="D160" s="154"/>
      <c r="E160" s="154"/>
      <c r="F160" s="154"/>
      <c r="G160" s="154"/>
      <c r="H160" s="154"/>
      <c r="I160" s="154"/>
      <c r="J160" s="154"/>
      <c r="K160" s="154"/>
      <c r="L160" s="154"/>
      <c r="M160" s="58">
        <f>L159*F159</f>
        <v>41040</v>
      </c>
    </row>
    <row r="161" spans="1:13" ht="60">
      <c r="A161" s="12">
        <v>79</v>
      </c>
      <c r="B161" s="32" t="s">
        <v>166</v>
      </c>
      <c r="C161" s="33" t="s">
        <v>167</v>
      </c>
      <c r="D161" s="54"/>
      <c r="E161" s="12" t="s">
        <v>22</v>
      </c>
      <c r="F161" s="12">
        <v>35</v>
      </c>
      <c r="G161" s="13">
        <v>110</v>
      </c>
      <c r="H161" s="13">
        <v>170</v>
      </c>
      <c r="I161" s="13">
        <v>240</v>
      </c>
      <c r="J161" s="13">
        <v>241.5</v>
      </c>
      <c r="K161" s="13">
        <v>241.5</v>
      </c>
      <c r="L161" s="13">
        <v>200</v>
      </c>
      <c r="M161" s="12"/>
    </row>
    <row r="162" spans="1:13" ht="15">
      <c r="A162" s="154" t="s">
        <v>15</v>
      </c>
      <c r="B162" s="154"/>
      <c r="C162" s="156"/>
      <c r="D162" s="154"/>
      <c r="E162" s="154"/>
      <c r="F162" s="154"/>
      <c r="G162" s="154"/>
      <c r="H162" s="154"/>
      <c r="I162" s="154"/>
      <c r="J162" s="154"/>
      <c r="K162" s="154"/>
      <c r="L162" s="154"/>
      <c r="M162" s="58">
        <f>L161*F161</f>
        <v>7000</v>
      </c>
    </row>
    <row r="163" spans="1:13" ht="72">
      <c r="A163" s="12">
        <v>80</v>
      </c>
      <c r="B163" s="40" t="s">
        <v>168</v>
      </c>
      <c r="C163" s="33" t="s">
        <v>169</v>
      </c>
      <c r="D163" s="5"/>
      <c r="E163" s="12" t="s">
        <v>22</v>
      </c>
      <c r="F163" s="12">
        <v>1200</v>
      </c>
      <c r="G163" s="13">
        <v>30</v>
      </c>
      <c r="H163" s="13">
        <v>50</v>
      </c>
      <c r="I163" s="13">
        <v>38.4</v>
      </c>
      <c r="J163" s="13">
        <v>38.64</v>
      </c>
      <c r="K163" s="13">
        <v>38.64</v>
      </c>
      <c r="L163" s="13">
        <v>39</v>
      </c>
      <c r="M163" s="12"/>
    </row>
    <row r="164" spans="1:13" ht="15">
      <c r="A164" s="154" t="s">
        <v>15</v>
      </c>
      <c r="B164" s="154"/>
      <c r="C164" s="165"/>
      <c r="D164" s="154"/>
      <c r="E164" s="154"/>
      <c r="F164" s="154"/>
      <c r="G164" s="154"/>
      <c r="H164" s="154"/>
      <c r="I164" s="154"/>
      <c r="J164" s="154"/>
      <c r="K164" s="154"/>
      <c r="L164" s="154"/>
      <c r="M164" s="58">
        <f>L163*F163</f>
        <v>46800</v>
      </c>
    </row>
    <row r="165" spans="1:13" ht="24">
      <c r="A165" s="12">
        <v>81</v>
      </c>
      <c r="B165" s="40" t="s">
        <v>168</v>
      </c>
      <c r="C165" s="33" t="s">
        <v>170</v>
      </c>
      <c r="D165" s="54"/>
      <c r="E165" s="13" t="s">
        <v>22</v>
      </c>
      <c r="F165" s="16">
        <v>150</v>
      </c>
      <c r="G165" s="13">
        <v>10</v>
      </c>
      <c r="H165" s="13">
        <v>22.2</v>
      </c>
      <c r="I165" s="13">
        <v>12.8</v>
      </c>
      <c r="J165" s="13">
        <v>12.88</v>
      </c>
      <c r="K165" s="13">
        <v>12.88</v>
      </c>
      <c r="L165" s="13">
        <v>14</v>
      </c>
      <c r="M165" s="13"/>
    </row>
    <row r="166" spans="1:13" ht="15">
      <c r="A166" s="154" t="s">
        <v>15</v>
      </c>
      <c r="B166" s="154"/>
      <c r="C166" s="156"/>
      <c r="D166" s="154"/>
      <c r="E166" s="154"/>
      <c r="F166" s="154"/>
      <c r="G166" s="154"/>
      <c r="H166" s="154"/>
      <c r="I166" s="154"/>
      <c r="J166" s="154"/>
      <c r="K166" s="154"/>
      <c r="L166" s="154"/>
      <c r="M166" s="58">
        <f>L165*F165</f>
        <v>2100</v>
      </c>
    </row>
    <row r="167" spans="1:13" ht="60.75" customHeight="1">
      <c r="A167" s="12">
        <v>82</v>
      </c>
      <c r="B167" s="35" t="s">
        <v>171</v>
      </c>
      <c r="C167" s="32" t="s">
        <v>172</v>
      </c>
      <c r="D167" s="5"/>
      <c r="E167" s="12" t="s">
        <v>173</v>
      </c>
      <c r="F167" s="12">
        <v>20</v>
      </c>
      <c r="G167" s="13">
        <v>180</v>
      </c>
      <c r="H167" s="13">
        <v>260</v>
      </c>
      <c r="I167" s="13">
        <v>560</v>
      </c>
      <c r="J167" s="13">
        <v>560</v>
      </c>
      <c r="K167" s="13">
        <v>600</v>
      </c>
      <c r="L167" s="13">
        <f>AVERAGE(G167:K167)</f>
        <v>432</v>
      </c>
      <c r="M167" s="5"/>
    </row>
    <row r="168" spans="1:13" ht="15">
      <c r="A168" s="154" t="s">
        <v>15</v>
      </c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58">
        <f>L167*F167</f>
        <v>8640</v>
      </c>
    </row>
    <row r="169" spans="1:13" ht="60" customHeight="1">
      <c r="A169" s="12">
        <v>83</v>
      </c>
      <c r="B169" s="35" t="s">
        <v>171</v>
      </c>
      <c r="C169" s="52" t="s">
        <v>174</v>
      </c>
      <c r="D169" s="5"/>
      <c r="E169" s="12" t="s">
        <v>173</v>
      </c>
      <c r="F169" s="12">
        <v>15</v>
      </c>
      <c r="G169" s="13">
        <v>160</v>
      </c>
      <c r="H169" s="13">
        <v>360</v>
      </c>
      <c r="I169" s="13">
        <v>560</v>
      </c>
      <c r="J169" s="13">
        <v>560</v>
      </c>
      <c r="K169" s="13">
        <v>600</v>
      </c>
      <c r="L169" s="13">
        <f>AVERAGE(G169:K169)</f>
        <v>448</v>
      </c>
      <c r="M169" s="13"/>
    </row>
    <row r="170" spans="1:13" ht="15">
      <c r="A170" s="154" t="s">
        <v>15</v>
      </c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58">
        <f>L169*F169</f>
        <v>6720</v>
      </c>
    </row>
    <row r="171" spans="1:13" ht="36.75">
      <c r="A171" s="12">
        <v>84</v>
      </c>
      <c r="B171" s="35" t="s">
        <v>171</v>
      </c>
      <c r="C171" s="57" t="s">
        <v>178</v>
      </c>
      <c r="D171" s="5"/>
      <c r="E171" s="12" t="s">
        <v>173</v>
      </c>
      <c r="F171" s="12">
        <v>20</v>
      </c>
      <c r="G171" s="13">
        <v>160</v>
      </c>
      <c r="H171" s="13">
        <v>181.8</v>
      </c>
      <c r="I171" s="13">
        <v>560</v>
      </c>
      <c r="J171" s="13">
        <v>560</v>
      </c>
      <c r="K171" s="13">
        <v>450</v>
      </c>
      <c r="L171" s="13">
        <v>382</v>
      </c>
      <c r="M171" s="12"/>
    </row>
    <row r="172" spans="1:13" ht="15">
      <c r="A172" s="154" t="s">
        <v>15</v>
      </c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58">
        <f>L171*F171</f>
        <v>7640</v>
      </c>
    </row>
    <row r="173" spans="1:13" ht="36">
      <c r="A173" s="12">
        <v>85</v>
      </c>
      <c r="B173" s="35" t="s">
        <v>171</v>
      </c>
      <c r="C173" s="32" t="s">
        <v>179</v>
      </c>
      <c r="D173" s="5"/>
      <c r="E173" s="12" t="s">
        <v>173</v>
      </c>
      <c r="F173" s="12">
        <v>20</v>
      </c>
      <c r="G173" s="13">
        <v>180</v>
      </c>
      <c r="H173" s="13">
        <v>196.2</v>
      </c>
      <c r="I173" s="13">
        <v>560</v>
      </c>
      <c r="J173" s="13">
        <v>560</v>
      </c>
      <c r="K173" s="13">
        <v>450</v>
      </c>
      <c r="L173" s="13">
        <v>389</v>
      </c>
      <c r="M173" s="12"/>
    </row>
    <row r="174" spans="1:13" ht="15">
      <c r="A174" s="154" t="s">
        <v>15</v>
      </c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58">
        <f>L173*F173</f>
        <v>7780</v>
      </c>
    </row>
    <row r="175" spans="1:13" ht="62.25" customHeight="1">
      <c r="A175" s="12">
        <v>86</v>
      </c>
      <c r="B175" s="35" t="s">
        <v>180</v>
      </c>
      <c r="C175" s="53" t="s">
        <v>181</v>
      </c>
      <c r="D175" s="5"/>
      <c r="E175" s="12" t="s">
        <v>22</v>
      </c>
      <c r="F175" s="12">
        <v>500</v>
      </c>
      <c r="G175" s="13">
        <v>5</v>
      </c>
      <c r="H175" s="13">
        <v>30</v>
      </c>
      <c r="I175" s="13">
        <v>14.4</v>
      </c>
      <c r="J175" s="13">
        <v>14.49</v>
      </c>
      <c r="K175" s="13">
        <v>14.49</v>
      </c>
      <c r="L175" s="13">
        <v>15</v>
      </c>
      <c r="M175" s="13"/>
    </row>
    <row r="176" spans="1:13" ht="15">
      <c r="A176" s="154" t="s">
        <v>15</v>
      </c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58">
        <f>L175*F175</f>
        <v>7500</v>
      </c>
    </row>
    <row r="177" spans="1:13" ht="110.25" customHeight="1">
      <c r="A177" s="12">
        <v>87</v>
      </c>
      <c r="B177" s="35" t="s">
        <v>182</v>
      </c>
      <c r="C177" s="32" t="s">
        <v>183</v>
      </c>
      <c r="D177" s="5"/>
      <c r="E177" s="12" t="s">
        <v>22</v>
      </c>
      <c r="F177" s="12">
        <v>6</v>
      </c>
      <c r="G177" s="13">
        <v>300</v>
      </c>
      <c r="H177" s="13">
        <v>720</v>
      </c>
      <c r="I177" s="13">
        <v>334.4</v>
      </c>
      <c r="J177" s="13">
        <v>336.49</v>
      </c>
      <c r="K177" s="13">
        <v>336.49</v>
      </c>
      <c r="L177" s="13">
        <v>405</v>
      </c>
      <c r="M177" s="12"/>
    </row>
    <row r="178" spans="1:13" ht="15">
      <c r="A178" s="154" t="s">
        <v>15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58">
        <f>L177*F177</f>
        <v>2430</v>
      </c>
    </row>
    <row r="179" spans="1:13" ht="112.5" customHeight="1">
      <c r="A179" s="12">
        <v>88</v>
      </c>
      <c r="B179" s="35" t="s">
        <v>182</v>
      </c>
      <c r="C179" s="32" t="s">
        <v>184</v>
      </c>
      <c r="D179" s="5"/>
      <c r="E179" s="12" t="s">
        <v>22</v>
      </c>
      <c r="F179" s="12">
        <v>5</v>
      </c>
      <c r="G179" s="13">
        <v>300</v>
      </c>
      <c r="H179" s="13">
        <v>720</v>
      </c>
      <c r="I179" s="13">
        <v>334.4</v>
      </c>
      <c r="J179" s="13">
        <v>336.49</v>
      </c>
      <c r="K179" s="13">
        <v>336.49</v>
      </c>
      <c r="L179" s="13">
        <v>405</v>
      </c>
      <c r="M179" s="12"/>
    </row>
    <row r="180" spans="1:13" ht="15">
      <c r="A180" s="154" t="s">
        <v>15</v>
      </c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58">
        <f>L179*F179</f>
        <v>2025</v>
      </c>
    </row>
    <row r="181" spans="1:13" ht="111" customHeight="1">
      <c r="A181" s="12">
        <v>89</v>
      </c>
      <c r="B181" s="35" t="s">
        <v>182</v>
      </c>
      <c r="C181" s="32" t="s">
        <v>185</v>
      </c>
      <c r="D181" s="5"/>
      <c r="E181" s="12" t="s">
        <v>22</v>
      </c>
      <c r="F181" s="12">
        <v>2</v>
      </c>
      <c r="G181" s="13">
        <v>300</v>
      </c>
      <c r="H181" s="13">
        <v>720</v>
      </c>
      <c r="I181" s="13">
        <v>334.4</v>
      </c>
      <c r="J181" s="13">
        <v>336.49</v>
      </c>
      <c r="K181" s="13">
        <v>336.49</v>
      </c>
      <c r="L181" s="13">
        <v>405</v>
      </c>
      <c r="M181" s="12"/>
    </row>
    <row r="182" spans="1:13" ht="15">
      <c r="A182" s="154" t="s">
        <v>15</v>
      </c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58">
        <f>L181*F181</f>
        <v>810</v>
      </c>
    </row>
    <row r="183" spans="1:13" ht="112.5" customHeight="1">
      <c r="A183" s="12">
        <v>90</v>
      </c>
      <c r="B183" s="35" t="s">
        <v>182</v>
      </c>
      <c r="C183" s="32" t="s">
        <v>186</v>
      </c>
      <c r="D183" s="5"/>
      <c r="E183" s="12" t="s">
        <v>22</v>
      </c>
      <c r="F183" s="12">
        <v>2</v>
      </c>
      <c r="G183" s="13">
        <v>300</v>
      </c>
      <c r="H183" s="13">
        <v>720</v>
      </c>
      <c r="I183" s="13">
        <v>334.4</v>
      </c>
      <c r="J183" s="13">
        <v>336.49</v>
      </c>
      <c r="K183" s="13">
        <v>366.49</v>
      </c>
      <c r="L183" s="13">
        <v>405</v>
      </c>
      <c r="M183" s="12"/>
    </row>
    <row r="184" spans="1:13" ht="15">
      <c r="A184" s="154" t="s">
        <v>15</v>
      </c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58">
        <f>L183*F183</f>
        <v>810</v>
      </c>
    </row>
    <row r="185" spans="1:13" ht="15">
      <c r="A185" s="179" t="s">
        <v>340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1"/>
      <c r="M185" s="76">
        <f>M6+M8+M10+M12+M14+M16+M18+M20+M22+M24+M26+M28+M30+M32+M34+M36+M38+M40+M42+M44+M46+M48+M50+M52+M54+M56+M58+M60+M62+M64+M66+M68+M70+M72+M76+M78+M80+M82+M84+M86+M88+M90+M92+M94+M96+M98+M100+M102+M104+M106+M108+M110+M112+M114+M116+M118+M120+M122+M124+M126+M128+M130+M132+M134+M136+M138+M140+M142+M144+M146+M148+M150+M152+M154+M156+M158+M160+M162+M164+M166+M168+M170+M172+M174+M176+M178+M180+M182+M184+M74</f>
        <v>711835</v>
      </c>
    </row>
    <row r="186" ht="15">
      <c r="A186" t="s">
        <v>16</v>
      </c>
    </row>
    <row r="187" spans="1:13" ht="30.75" customHeight="1">
      <c r="A187" s="55">
        <v>1</v>
      </c>
      <c r="B187" s="171" t="s">
        <v>175</v>
      </c>
      <c r="C187" s="172"/>
      <c r="D187" s="170" t="s">
        <v>177</v>
      </c>
      <c r="E187" s="170"/>
      <c r="F187" s="170"/>
      <c r="G187" s="170"/>
      <c r="H187" s="170"/>
      <c r="I187" s="170"/>
      <c r="J187" s="170"/>
      <c r="K187" s="170"/>
      <c r="L187" s="170"/>
      <c r="M187" s="170"/>
    </row>
    <row r="188" spans="1:13" ht="31.5" customHeight="1">
      <c r="A188" s="56">
        <v>2</v>
      </c>
      <c r="B188" s="161" t="s">
        <v>176</v>
      </c>
      <c r="C188" s="162"/>
      <c r="D188" s="161" t="s">
        <v>341</v>
      </c>
      <c r="E188" s="177"/>
      <c r="F188" s="177"/>
      <c r="G188" s="177"/>
      <c r="H188" s="177"/>
      <c r="I188" s="177"/>
      <c r="J188" s="177"/>
      <c r="K188" s="177"/>
      <c r="L188" s="177"/>
      <c r="M188" s="162"/>
    </row>
    <row r="189" spans="1:13" ht="31.5" customHeight="1">
      <c r="A189" s="56">
        <v>3</v>
      </c>
      <c r="B189" s="173" t="s">
        <v>342</v>
      </c>
      <c r="C189" s="174"/>
      <c r="D189" s="161" t="s">
        <v>343</v>
      </c>
      <c r="E189" s="177"/>
      <c r="F189" s="177"/>
      <c r="G189" s="177"/>
      <c r="H189" s="177"/>
      <c r="I189" s="177"/>
      <c r="J189" s="177"/>
      <c r="K189" s="177"/>
      <c r="L189" s="177"/>
      <c r="M189" s="162"/>
    </row>
    <row r="190" spans="1:13" ht="31.5" customHeight="1">
      <c r="A190" s="56">
        <v>4</v>
      </c>
      <c r="B190" s="175" t="s">
        <v>344</v>
      </c>
      <c r="C190" s="176"/>
      <c r="D190" s="173" t="s">
        <v>345</v>
      </c>
      <c r="E190" s="178"/>
      <c r="F190" s="178"/>
      <c r="G190" s="178"/>
      <c r="H190" s="178"/>
      <c r="I190" s="178"/>
      <c r="J190" s="178"/>
      <c r="K190" s="178"/>
      <c r="L190" s="178"/>
      <c r="M190" s="174"/>
    </row>
    <row r="191" spans="1:13" ht="33" customHeight="1">
      <c r="A191" s="56">
        <v>5</v>
      </c>
      <c r="B191" s="161" t="s">
        <v>346</v>
      </c>
      <c r="C191" s="162"/>
      <c r="D191" s="167" t="s">
        <v>347</v>
      </c>
      <c r="E191" s="168"/>
      <c r="F191" s="168"/>
      <c r="G191" s="168"/>
      <c r="H191" s="168"/>
      <c r="I191" s="168"/>
      <c r="J191" s="168"/>
      <c r="K191" s="168"/>
      <c r="L191" s="168"/>
      <c r="M191" s="169"/>
    </row>
    <row r="192" ht="15">
      <c r="A192" s="1"/>
    </row>
    <row r="193" spans="1:4" ht="15.75">
      <c r="A193" s="163" t="s">
        <v>12</v>
      </c>
      <c r="B193" s="164"/>
      <c r="C193" s="2"/>
      <c r="D193" s="2"/>
    </row>
    <row r="194" spans="1:7" ht="15.75">
      <c r="A194" s="163" t="s">
        <v>13</v>
      </c>
      <c r="B194" s="164"/>
      <c r="C194" s="164"/>
      <c r="D194" s="164"/>
      <c r="E194" s="164"/>
      <c r="F194" s="164"/>
      <c r="G194" s="164"/>
    </row>
    <row r="195" spans="1:7" ht="15.75">
      <c r="A195" s="163" t="s">
        <v>14</v>
      </c>
      <c r="B195" s="166"/>
      <c r="C195" s="3"/>
      <c r="D195" s="3"/>
      <c r="E195" s="4"/>
      <c r="F195" s="4"/>
      <c r="G195" s="4"/>
    </row>
  </sheetData>
  <sheetProtection/>
  <mergeCells count="113">
    <mergeCell ref="B189:C189"/>
    <mergeCell ref="B190:C190"/>
    <mergeCell ref="A180:L180"/>
    <mergeCell ref="A182:L182"/>
    <mergeCell ref="A184:L184"/>
    <mergeCell ref="D189:M189"/>
    <mergeCell ref="D190:M190"/>
    <mergeCell ref="D188:M188"/>
    <mergeCell ref="B188:C188"/>
    <mergeCell ref="A185:L185"/>
    <mergeCell ref="B187:C187"/>
    <mergeCell ref="A170:L170"/>
    <mergeCell ref="A172:L172"/>
    <mergeCell ref="A174:L174"/>
    <mergeCell ref="A176:L176"/>
    <mergeCell ref="A160:L160"/>
    <mergeCell ref="A162:L162"/>
    <mergeCell ref="A164:L164"/>
    <mergeCell ref="A166:L166"/>
    <mergeCell ref="A178:L178"/>
    <mergeCell ref="D187:M187"/>
    <mergeCell ref="A142:L142"/>
    <mergeCell ref="A144:L144"/>
    <mergeCell ref="A146:L146"/>
    <mergeCell ref="A148:L148"/>
    <mergeCell ref="A168:L168"/>
    <mergeCell ref="A150:L150"/>
    <mergeCell ref="A152:L152"/>
    <mergeCell ref="A154:L154"/>
    <mergeCell ref="A156:L156"/>
    <mergeCell ref="A158:L158"/>
    <mergeCell ref="A106:L106"/>
    <mergeCell ref="A108:L108"/>
    <mergeCell ref="A94:L94"/>
    <mergeCell ref="A92:L92"/>
    <mergeCell ref="A104:L104"/>
    <mergeCell ref="A96:L96"/>
    <mergeCell ref="A98:L98"/>
    <mergeCell ref="A100:L100"/>
    <mergeCell ref="A102:L102"/>
    <mergeCell ref="A140:L140"/>
    <mergeCell ref="A122:L122"/>
    <mergeCell ref="A124:L124"/>
    <mergeCell ref="A126:L126"/>
    <mergeCell ref="A128:L128"/>
    <mergeCell ref="A130:L130"/>
    <mergeCell ref="A132:L132"/>
    <mergeCell ref="A134:L134"/>
    <mergeCell ref="A136:L136"/>
    <mergeCell ref="A138:L138"/>
    <mergeCell ref="A112:L112"/>
    <mergeCell ref="A114:L114"/>
    <mergeCell ref="A116:L116"/>
    <mergeCell ref="A60:L60"/>
    <mergeCell ref="A62:L62"/>
    <mergeCell ref="A64:L64"/>
    <mergeCell ref="A66:L66"/>
    <mergeCell ref="A68:L68"/>
    <mergeCell ref="A70:L70"/>
    <mergeCell ref="A74:L74"/>
    <mergeCell ref="A118:L118"/>
    <mergeCell ref="A120:L120"/>
    <mergeCell ref="A46:L46"/>
    <mergeCell ref="A48:L48"/>
    <mergeCell ref="A50:L50"/>
    <mergeCell ref="A52:L52"/>
    <mergeCell ref="A110:L110"/>
    <mergeCell ref="A54:L54"/>
    <mergeCell ref="A56:L56"/>
    <mergeCell ref="A58:L58"/>
    <mergeCell ref="A6:L6"/>
    <mergeCell ref="A8:L8"/>
    <mergeCell ref="A10:L10"/>
    <mergeCell ref="A12:L12"/>
    <mergeCell ref="A20:L20"/>
    <mergeCell ref="A22:L22"/>
    <mergeCell ref="A194:G194"/>
    <mergeCell ref="A195:B195"/>
    <mergeCell ref="D191:M191"/>
    <mergeCell ref="A30:L30"/>
    <mergeCell ref="A32:L32"/>
    <mergeCell ref="A34:L34"/>
    <mergeCell ref="A90:L90"/>
    <mergeCell ref="A36:L36"/>
    <mergeCell ref="A38:L38"/>
    <mergeCell ref="A40:L40"/>
    <mergeCell ref="A1:M1"/>
    <mergeCell ref="A2:M2"/>
    <mergeCell ref="A14:L14"/>
    <mergeCell ref="A16:L16"/>
    <mergeCell ref="B191:C191"/>
    <mergeCell ref="A193:B193"/>
    <mergeCell ref="A42:L42"/>
    <mergeCell ref="A76:L76"/>
    <mergeCell ref="A78:L78"/>
    <mergeCell ref="A72:L72"/>
    <mergeCell ref="F3:F4"/>
    <mergeCell ref="G3:K3"/>
    <mergeCell ref="E3:E4"/>
    <mergeCell ref="A3:A4"/>
    <mergeCell ref="B3:B4"/>
    <mergeCell ref="C3:C4"/>
    <mergeCell ref="D3:D4"/>
    <mergeCell ref="A88:L88"/>
    <mergeCell ref="A80:L80"/>
    <mergeCell ref="A82:L82"/>
    <mergeCell ref="A84:L84"/>
    <mergeCell ref="A86:L86"/>
    <mergeCell ref="A18:L18"/>
    <mergeCell ref="A24:L24"/>
    <mergeCell ref="A26:L26"/>
    <mergeCell ref="A28:L28"/>
    <mergeCell ref="A44:L4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1"/>
  <sheetViews>
    <sheetView zoomScalePageLayoutView="0" workbookViewId="0" topLeftCell="A46">
      <selection activeCell="C9" sqref="C9"/>
    </sheetView>
  </sheetViews>
  <sheetFormatPr defaultColWidth="9.140625" defaultRowHeight="15"/>
  <cols>
    <col min="1" max="1" width="6.28125" style="0" customWidth="1"/>
    <col min="2" max="2" width="16.00390625" style="0" customWidth="1"/>
    <col min="3" max="3" width="24.8515625" style="0" customWidth="1"/>
    <col min="4" max="4" width="14.28125" style="0" customWidth="1"/>
    <col min="5" max="5" width="7.140625" style="0" customWidth="1"/>
    <col min="6" max="6" width="7.421875" style="0" customWidth="1"/>
    <col min="15" max="15" width="10.28125" style="0" customWidth="1"/>
  </cols>
  <sheetData>
    <row r="1" spans="1:15" ht="15">
      <c r="A1" s="159" t="s">
        <v>188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.75">
      <c r="A2" s="160" t="s">
        <v>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75.75" customHeight="1">
      <c r="A3" s="158" t="s">
        <v>0</v>
      </c>
      <c r="B3" s="157" t="s">
        <v>1</v>
      </c>
      <c r="C3" s="157" t="s">
        <v>2</v>
      </c>
      <c r="D3" s="157" t="s">
        <v>3</v>
      </c>
      <c r="E3" s="157" t="s">
        <v>28</v>
      </c>
      <c r="F3" s="157" t="s">
        <v>4</v>
      </c>
      <c r="G3" s="157" t="s">
        <v>5</v>
      </c>
      <c r="H3" s="157"/>
      <c r="I3" s="157"/>
      <c r="J3" s="157"/>
      <c r="K3" s="157"/>
      <c r="L3" s="157"/>
      <c r="M3" s="157"/>
      <c r="N3" s="6"/>
      <c r="O3" s="6"/>
    </row>
    <row r="4" spans="1:15" ht="25.5">
      <c r="A4" s="158"/>
      <c r="B4" s="157"/>
      <c r="C4" s="157"/>
      <c r="D4" s="157"/>
      <c r="E4" s="157"/>
      <c r="F4" s="157"/>
      <c r="G4" s="7" t="s">
        <v>6</v>
      </c>
      <c r="H4" s="7" t="s">
        <v>7</v>
      </c>
      <c r="I4" s="7" t="s">
        <v>8</v>
      </c>
      <c r="J4" s="7" t="s">
        <v>9</v>
      </c>
      <c r="K4" s="7" t="s">
        <v>189</v>
      </c>
      <c r="L4" s="7" t="s">
        <v>190</v>
      </c>
      <c r="M4" s="7" t="s">
        <v>191</v>
      </c>
      <c r="N4" s="7" t="s">
        <v>10</v>
      </c>
      <c r="O4" s="7" t="s">
        <v>11</v>
      </c>
    </row>
    <row r="5" spans="1:15" ht="39" customHeight="1">
      <c r="A5" s="12">
        <v>1</v>
      </c>
      <c r="B5" s="15" t="s">
        <v>25</v>
      </c>
      <c r="C5" s="59" t="s">
        <v>192</v>
      </c>
      <c r="D5" s="5"/>
      <c r="E5" s="12" t="s">
        <v>22</v>
      </c>
      <c r="F5" s="12">
        <v>50</v>
      </c>
      <c r="G5" s="13">
        <v>79</v>
      </c>
      <c r="H5" s="13">
        <v>89</v>
      </c>
      <c r="I5" s="13">
        <v>68</v>
      </c>
      <c r="J5" s="13">
        <v>70</v>
      </c>
      <c r="K5" s="13">
        <v>65</v>
      </c>
      <c r="L5" s="13">
        <v>92</v>
      </c>
      <c r="M5" s="13">
        <v>76</v>
      </c>
      <c r="N5" s="13">
        <f>(G5+H5+I5+J5+K5+L5+M5)/7</f>
        <v>77</v>
      </c>
      <c r="O5" s="5"/>
    </row>
    <row r="6" spans="1:15" ht="15">
      <c r="A6" s="154" t="s">
        <v>15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58">
        <f>N5*F5</f>
        <v>3850</v>
      </c>
    </row>
    <row r="7" spans="1:15" ht="97.5" customHeight="1">
      <c r="A7" s="12">
        <v>2</v>
      </c>
      <c r="B7" s="60" t="s">
        <v>193</v>
      </c>
      <c r="C7" s="30" t="s">
        <v>194</v>
      </c>
      <c r="D7" s="5"/>
      <c r="E7" s="12" t="s">
        <v>22</v>
      </c>
      <c r="F7" s="12">
        <v>30</v>
      </c>
      <c r="G7" s="13">
        <v>192.5</v>
      </c>
      <c r="H7" s="13">
        <v>197</v>
      </c>
      <c r="I7" s="13">
        <v>308.4</v>
      </c>
      <c r="J7" s="13">
        <v>310</v>
      </c>
      <c r="K7" s="13">
        <v>320</v>
      </c>
      <c r="L7" s="13">
        <v>532</v>
      </c>
      <c r="M7" s="13">
        <v>332</v>
      </c>
      <c r="N7" s="13">
        <v>313</v>
      </c>
      <c r="O7" s="8"/>
    </row>
    <row r="8" spans="1:15" ht="15">
      <c r="A8" s="154" t="s">
        <v>15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58">
        <f>N7*F7</f>
        <v>9390</v>
      </c>
    </row>
    <row r="9" spans="1:15" ht="50.25" customHeight="1">
      <c r="A9" s="12">
        <v>3</v>
      </c>
      <c r="B9" s="62" t="s">
        <v>195</v>
      </c>
      <c r="C9" s="61" t="s">
        <v>196</v>
      </c>
      <c r="D9" s="5"/>
      <c r="E9" s="12" t="s">
        <v>197</v>
      </c>
      <c r="F9" s="16">
        <v>300</v>
      </c>
      <c r="G9" s="13">
        <v>14</v>
      </c>
      <c r="H9" s="13">
        <v>12</v>
      </c>
      <c r="I9" s="13">
        <v>12</v>
      </c>
      <c r="J9" s="13">
        <v>17</v>
      </c>
      <c r="K9" s="13">
        <v>14</v>
      </c>
      <c r="L9" s="13">
        <v>50</v>
      </c>
      <c r="M9" s="13">
        <v>14</v>
      </c>
      <c r="N9" s="13">
        <f>(M9+L9+K9+J9+I9+H9+G9)/7</f>
        <v>19</v>
      </c>
      <c r="O9" s="12"/>
    </row>
    <row r="10" spans="1:15" ht="15">
      <c r="A10" s="154" t="s">
        <v>15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58">
        <f>N9*F9</f>
        <v>5700</v>
      </c>
    </row>
    <row r="11" spans="1:15" ht="75.75" customHeight="1">
      <c r="A11" s="12">
        <v>4</v>
      </c>
      <c r="B11" s="14" t="s">
        <v>198</v>
      </c>
      <c r="C11" s="15" t="s">
        <v>199</v>
      </c>
      <c r="D11" s="5"/>
      <c r="E11" s="12" t="s">
        <v>22</v>
      </c>
      <c r="F11" s="12">
        <v>30</v>
      </c>
      <c r="G11" s="13">
        <v>52</v>
      </c>
      <c r="H11" s="13">
        <v>77</v>
      </c>
      <c r="I11" s="13">
        <v>128.8</v>
      </c>
      <c r="J11" s="13">
        <v>135</v>
      </c>
      <c r="K11" s="13">
        <v>80</v>
      </c>
      <c r="L11" s="13">
        <v>72</v>
      </c>
      <c r="M11" s="13">
        <v>48</v>
      </c>
      <c r="N11" s="13">
        <v>84</v>
      </c>
      <c r="O11" s="12"/>
    </row>
    <row r="12" spans="1:15" ht="15">
      <c r="A12" s="154" t="s">
        <v>15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58">
        <f>N11*F11</f>
        <v>2520</v>
      </c>
    </row>
    <row r="13" spans="1:15" ht="62.25" customHeight="1">
      <c r="A13" s="12">
        <v>5</v>
      </c>
      <c r="B13" s="15" t="s">
        <v>200</v>
      </c>
      <c r="C13" s="33" t="s">
        <v>201</v>
      </c>
      <c r="D13" s="5"/>
      <c r="E13" s="12" t="s">
        <v>22</v>
      </c>
      <c r="F13" s="12">
        <v>15</v>
      </c>
      <c r="G13" s="13">
        <v>138</v>
      </c>
      <c r="H13" s="13">
        <v>99</v>
      </c>
      <c r="I13" s="13">
        <v>141.2</v>
      </c>
      <c r="J13" s="13">
        <v>144</v>
      </c>
      <c r="K13" s="13">
        <v>200</v>
      </c>
      <c r="L13" s="13">
        <v>135</v>
      </c>
      <c r="M13" s="13">
        <v>115</v>
      </c>
      <c r="N13" s="13">
        <v>138</v>
      </c>
      <c r="O13" s="12"/>
    </row>
    <row r="14" spans="1:15" ht="15">
      <c r="A14" s="154" t="s">
        <v>15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58">
        <f>N13*F13</f>
        <v>2070</v>
      </c>
    </row>
    <row r="15" spans="1:15" ht="74.25" customHeight="1">
      <c r="A15" s="12">
        <v>6</v>
      </c>
      <c r="B15" s="15" t="s">
        <v>198</v>
      </c>
      <c r="C15" s="33" t="s">
        <v>202</v>
      </c>
      <c r="D15" s="5"/>
      <c r="E15" s="12" t="s">
        <v>22</v>
      </c>
      <c r="F15" s="12">
        <v>10</v>
      </c>
      <c r="G15" s="13">
        <v>59</v>
      </c>
      <c r="H15" s="13">
        <v>32</v>
      </c>
      <c r="I15" s="13">
        <v>94.4</v>
      </c>
      <c r="J15" s="13">
        <v>100</v>
      </c>
      <c r="K15" s="13">
        <v>80</v>
      </c>
      <c r="L15" s="13">
        <v>52</v>
      </c>
      <c r="M15" s="13">
        <v>48</v>
      </c>
      <c r="N15" s="13">
        <v>66</v>
      </c>
      <c r="O15" s="5"/>
    </row>
    <row r="16" spans="1:15" ht="15">
      <c r="A16" s="154" t="s">
        <v>15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58">
        <f>N15*F15</f>
        <v>660</v>
      </c>
    </row>
    <row r="17" spans="1:15" ht="72.75" customHeight="1">
      <c r="A17" s="12">
        <v>7</v>
      </c>
      <c r="B17" s="15" t="s">
        <v>203</v>
      </c>
      <c r="C17" s="30" t="s">
        <v>204</v>
      </c>
      <c r="D17" s="5"/>
      <c r="E17" s="12" t="s">
        <v>22</v>
      </c>
      <c r="F17" s="12">
        <v>50</v>
      </c>
      <c r="G17" s="13">
        <v>123</v>
      </c>
      <c r="H17" s="13">
        <v>68</v>
      </c>
      <c r="I17" s="13">
        <v>103.6</v>
      </c>
      <c r="J17" s="13">
        <v>105</v>
      </c>
      <c r="K17" s="13">
        <v>100</v>
      </c>
      <c r="L17" s="13">
        <v>89</v>
      </c>
      <c r="M17" s="13">
        <v>66</v>
      </c>
      <c r="N17" s="13">
        <v>93</v>
      </c>
      <c r="O17" s="5"/>
    </row>
    <row r="18" spans="1:15" ht="15">
      <c r="A18" s="154" t="s">
        <v>15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58">
        <f>N17*F17</f>
        <v>4650</v>
      </c>
    </row>
    <row r="19" spans="1:15" ht="48.75" customHeight="1">
      <c r="A19" s="12">
        <v>8</v>
      </c>
      <c r="B19" s="60" t="s">
        <v>203</v>
      </c>
      <c r="C19" s="33" t="s">
        <v>205</v>
      </c>
      <c r="D19" s="5"/>
      <c r="E19" s="12" t="s">
        <v>22</v>
      </c>
      <c r="F19" s="12">
        <v>50</v>
      </c>
      <c r="G19" s="13">
        <v>88</v>
      </c>
      <c r="H19" s="13">
        <v>29</v>
      </c>
      <c r="I19" s="13">
        <v>74.6</v>
      </c>
      <c r="J19" s="13">
        <v>80</v>
      </c>
      <c r="K19" s="13">
        <v>180</v>
      </c>
      <c r="L19" s="13">
        <v>35</v>
      </c>
      <c r="M19" s="13">
        <v>29</v>
      </c>
      <c r="N19" s="13">
        <v>73</v>
      </c>
      <c r="O19" s="5"/>
    </row>
    <row r="20" spans="1:15" ht="15">
      <c r="A20" s="154" t="s">
        <v>15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58">
        <f>N19*F19</f>
        <v>3650</v>
      </c>
    </row>
    <row r="21" spans="1:15" ht="48.75" customHeight="1">
      <c r="A21" s="12">
        <v>9</v>
      </c>
      <c r="B21" s="10" t="s">
        <v>206</v>
      </c>
      <c r="C21" s="15" t="s">
        <v>207</v>
      </c>
      <c r="D21" s="5"/>
      <c r="E21" s="12" t="s">
        <v>22</v>
      </c>
      <c r="F21" s="12">
        <v>70</v>
      </c>
      <c r="G21" s="13">
        <v>36</v>
      </c>
      <c r="H21" s="13">
        <v>32</v>
      </c>
      <c r="I21" s="13">
        <v>46</v>
      </c>
      <c r="J21" s="13">
        <v>48</v>
      </c>
      <c r="K21" s="13">
        <v>40</v>
      </c>
      <c r="L21" s="13">
        <v>45</v>
      </c>
      <c r="M21" s="13">
        <v>38</v>
      </c>
      <c r="N21" s="13">
        <v>40</v>
      </c>
      <c r="O21" s="5"/>
    </row>
    <row r="22" spans="1:15" ht="15">
      <c r="A22" s="154" t="s">
        <v>15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58">
        <f>N21*F21</f>
        <v>2800</v>
      </c>
    </row>
    <row r="23" spans="1:15" ht="48.75" customHeight="1">
      <c r="A23" s="12">
        <v>10</v>
      </c>
      <c r="B23" s="15" t="s">
        <v>206</v>
      </c>
      <c r="C23" s="15" t="s">
        <v>208</v>
      </c>
      <c r="D23" s="5"/>
      <c r="E23" s="12" t="s">
        <v>22</v>
      </c>
      <c r="F23" s="12">
        <v>70</v>
      </c>
      <c r="G23" s="13">
        <v>20</v>
      </c>
      <c r="H23" s="13">
        <v>24</v>
      </c>
      <c r="I23" s="13">
        <v>30.2</v>
      </c>
      <c r="J23" s="13">
        <v>35</v>
      </c>
      <c r="K23" s="13">
        <v>80</v>
      </c>
      <c r="L23" s="13">
        <v>62</v>
      </c>
      <c r="M23" s="13">
        <v>27</v>
      </c>
      <c r="N23" s="13">
        <v>39</v>
      </c>
      <c r="O23" s="5"/>
    </row>
    <row r="24" spans="1:15" ht="15">
      <c r="A24" s="154" t="s">
        <v>15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58">
        <f>N23*F23</f>
        <v>2730</v>
      </c>
    </row>
    <row r="25" spans="1:15" ht="51" customHeight="1">
      <c r="A25" s="12">
        <v>11</v>
      </c>
      <c r="B25" s="15" t="s">
        <v>206</v>
      </c>
      <c r="C25" s="61" t="s">
        <v>209</v>
      </c>
      <c r="D25" s="5"/>
      <c r="E25" s="12" t="s">
        <v>22</v>
      </c>
      <c r="F25" s="12">
        <v>70</v>
      </c>
      <c r="G25" s="13">
        <v>40</v>
      </c>
      <c r="H25" s="13">
        <v>18</v>
      </c>
      <c r="I25" s="13">
        <v>39.8</v>
      </c>
      <c r="J25" s="13">
        <v>43</v>
      </c>
      <c r="K25" s="13">
        <v>60</v>
      </c>
      <c r="L25" s="13">
        <v>45</v>
      </c>
      <c r="M25" s="13">
        <v>38</v>
      </c>
      <c r="N25" s="13">
        <v>40</v>
      </c>
      <c r="O25" s="5"/>
    </row>
    <row r="26" spans="1:15" ht="15">
      <c r="A26" s="154" t="s">
        <v>15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58">
        <f>N25*F25</f>
        <v>2800</v>
      </c>
    </row>
    <row r="27" spans="1:15" ht="48" customHeight="1">
      <c r="A27" s="12">
        <v>12</v>
      </c>
      <c r="B27" s="60" t="s">
        <v>210</v>
      </c>
      <c r="C27" s="33" t="s">
        <v>211</v>
      </c>
      <c r="D27" s="5"/>
      <c r="E27" s="12" t="s">
        <v>22</v>
      </c>
      <c r="F27" s="12">
        <v>200</v>
      </c>
      <c r="G27" s="13">
        <v>1</v>
      </c>
      <c r="H27" s="13">
        <v>2</v>
      </c>
      <c r="I27" s="13">
        <v>1.45</v>
      </c>
      <c r="J27" s="13">
        <v>1.8</v>
      </c>
      <c r="K27" s="13">
        <v>3</v>
      </c>
      <c r="L27" s="13">
        <v>9</v>
      </c>
      <c r="M27" s="13">
        <v>3</v>
      </c>
      <c r="N27" s="13">
        <v>3</v>
      </c>
      <c r="O27" s="5"/>
    </row>
    <row r="28" spans="1:15" ht="15">
      <c r="A28" s="154" t="s">
        <v>15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58">
        <f>N27*F27</f>
        <v>600</v>
      </c>
    </row>
    <row r="29" spans="1:15" ht="48.75" customHeight="1">
      <c r="A29" s="12">
        <v>13</v>
      </c>
      <c r="B29" s="60" t="s">
        <v>210</v>
      </c>
      <c r="C29" s="19" t="s">
        <v>212</v>
      </c>
      <c r="D29" s="5"/>
      <c r="E29" s="12" t="s">
        <v>22</v>
      </c>
      <c r="F29" s="12">
        <v>200</v>
      </c>
      <c r="G29" s="13">
        <v>3</v>
      </c>
      <c r="H29" s="13">
        <v>4</v>
      </c>
      <c r="I29" s="13">
        <v>3.85</v>
      </c>
      <c r="J29" s="13">
        <v>4</v>
      </c>
      <c r="K29" s="13">
        <v>5</v>
      </c>
      <c r="L29" s="13">
        <v>10</v>
      </c>
      <c r="M29" s="13">
        <v>5</v>
      </c>
      <c r="N29" s="13">
        <v>5</v>
      </c>
      <c r="O29" s="5"/>
    </row>
    <row r="30" spans="1:15" ht="15">
      <c r="A30" s="154" t="s">
        <v>15</v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58">
        <f>N29*F29</f>
        <v>1000</v>
      </c>
    </row>
    <row r="31" spans="1:15" ht="96">
      <c r="A31" s="12">
        <v>14</v>
      </c>
      <c r="B31" s="60" t="s">
        <v>213</v>
      </c>
      <c r="C31" s="19" t="s">
        <v>214</v>
      </c>
      <c r="D31" s="5"/>
      <c r="E31" s="12" t="s">
        <v>22</v>
      </c>
      <c r="F31" s="12">
        <v>150</v>
      </c>
      <c r="G31" s="13">
        <v>95</v>
      </c>
      <c r="H31" s="13">
        <v>83</v>
      </c>
      <c r="I31" s="13">
        <v>100.4</v>
      </c>
      <c r="J31" s="13">
        <v>120</v>
      </c>
      <c r="K31" s="13">
        <v>100</v>
      </c>
      <c r="L31" s="13">
        <v>108</v>
      </c>
      <c r="M31" s="13">
        <v>88</v>
      </c>
      <c r="N31" s="13">
        <v>99</v>
      </c>
      <c r="O31" s="5"/>
    </row>
    <row r="32" spans="1:15" ht="15">
      <c r="A32" s="154" t="s">
        <v>15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58">
        <f>N31*F31</f>
        <v>14850</v>
      </c>
    </row>
    <row r="33" spans="1:15" ht="96.75" customHeight="1">
      <c r="A33" s="12">
        <v>15</v>
      </c>
      <c r="B33" s="60" t="s">
        <v>213</v>
      </c>
      <c r="C33" s="19" t="s">
        <v>215</v>
      </c>
      <c r="D33" s="5"/>
      <c r="E33" s="12" t="s">
        <v>22</v>
      </c>
      <c r="F33" s="12">
        <v>150</v>
      </c>
      <c r="G33" s="13">
        <v>95</v>
      </c>
      <c r="H33" s="13">
        <v>82</v>
      </c>
      <c r="I33" s="13">
        <v>100.4</v>
      </c>
      <c r="J33" s="13">
        <v>120</v>
      </c>
      <c r="K33" s="13">
        <v>100</v>
      </c>
      <c r="L33" s="13">
        <v>120</v>
      </c>
      <c r="M33" s="13">
        <v>73</v>
      </c>
      <c r="N33" s="13">
        <v>98</v>
      </c>
      <c r="O33" s="5"/>
    </row>
    <row r="34" spans="1:15" ht="15">
      <c r="A34" s="154" t="s">
        <v>15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58">
        <f>N33*F33</f>
        <v>14700</v>
      </c>
    </row>
    <row r="35" spans="1:15" ht="61.5" customHeight="1">
      <c r="A35" s="12">
        <v>16</v>
      </c>
      <c r="B35" s="15" t="s">
        <v>216</v>
      </c>
      <c r="C35" s="15" t="s">
        <v>217</v>
      </c>
      <c r="D35" s="5"/>
      <c r="E35" s="12" t="s">
        <v>22</v>
      </c>
      <c r="F35" s="12">
        <v>100</v>
      </c>
      <c r="G35" s="13">
        <v>13</v>
      </c>
      <c r="H35" s="13">
        <v>39</v>
      </c>
      <c r="I35" s="13">
        <v>14.2</v>
      </c>
      <c r="J35" s="13">
        <v>17</v>
      </c>
      <c r="K35" s="13">
        <v>10</v>
      </c>
      <c r="L35" s="13">
        <v>15</v>
      </c>
      <c r="M35" s="13">
        <v>11</v>
      </c>
      <c r="N35" s="13">
        <v>17</v>
      </c>
      <c r="O35" s="5"/>
    </row>
    <row r="36" spans="1:15" ht="15">
      <c r="A36" s="154" t="s">
        <v>15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58">
        <f>N35*F35</f>
        <v>1700</v>
      </c>
    </row>
    <row r="37" spans="1:15" ht="73.5" customHeight="1">
      <c r="A37" s="12">
        <v>17</v>
      </c>
      <c r="B37" s="20" t="s">
        <v>218</v>
      </c>
      <c r="C37" s="39" t="s">
        <v>219</v>
      </c>
      <c r="D37" s="15"/>
      <c r="E37" s="24" t="s">
        <v>22</v>
      </c>
      <c r="F37" s="21">
        <v>50</v>
      </c>
      <c r="G37" s="22">
        <v>74</v>
      </c>
      <c r="H37" s="22">
        <v>53</v>
      </c>
      <c r="I37" s="22">
        <v>50</v>
      </c>
      <c r="J37" s="22">
        <v>53</v>
      </c>
      <c r="K37" s="22">
        <v>100</v>
      </c>
      <c r="L37" s="22">
        <v>152</v>
      </c>
      <c r="M37" s="63">
        <v>126</v>
      </c>
      <c r="N37" s="23">
        <v>86</v>
      </c>
      <c r="O37" s="5"/>
    </row>
    <row r="38" spans="1:15" ht="15">
      <c r="A38" s="154" t="s">
        <v>15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58">
        <f>N37*F37</f>
        <v>4300</v>
      </c>
    </row>
    <row r="39" spans="1:15" ht="72" customHeight="1">
      <c r="A39" s="12">
        <v>18</v>
      </c>
      <c r="B39" s="20" t="s">
        <v>218</v>
      </c>
      <c r="C39" s="15" t="s">
        <v>220</v>
      </c>
      <c r="D39" s="17"/>
      <c r="E39" s="24" t="s">
        <v>22</v>
      </c>
      <c r="F39" s="24">
        <v>50</v>
      </c>
      <c r="G39" s="25">
        <v>43</v>
      </c>
      <c r="H39" s="25">
        <v>41</v>
      </c>
      <c r="I39" s="25">
        <v>27</v>
      </c>
      <c r="J39" s="25">
        <v>30</v>
      </c>
      <c r="K39" s="25">
        <v>40</v>
      </c>
      <c r="L39" s="25">
        <v>83</v>
      </c>
      <c r="M39" s="25">
        <v>53</v>
      </c>
      <c r="N39" s="25">
        <v>45</v>
      </c>
      <c r="O39" s="17"/>
    </row>
    <row r="40" spans="1:15" ht="15">
      <c r="A40" s="154" t="s">
        <v>15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58">
        <f>N39*F39</f>
        <v>2250</v>
      </c>
    </row>
    <row r="41" spans="1:15" ht="63.75" customHeight="1">
      <c r="A41" s="12">
        <v>19</v>
      </c>
      <c r="B41" s="60" t="s">
        <v>221</v>
      </c>
      <c r="C41" s="9" t="s">
        <v>222</v>
      </c>
      <c r="D41" s="26"/>
      <c r="E41" s="27" t="s">
        <v>22</v>
      </c>
      <c r="F41" s="12">
        <v>50</v>
      </c>
      <c r="G41" s="13">
        <v>56</v>
      </c>
      <c r="H41" s="13">
        <v>48</v>
      </c>
      <c r="I41" s="13">
        <v>67.4</v>
      </c>
      <c r="J41" s="13">
        <v>70</v>
      </c>
      <c r="K41" s="13">
        <v>60</v>
      </c>
      <c r="L41" s="13">
        <v>56</v>
      </c>
      <c r="M41" s="13">
        <v>43</v>
      </c>
      <c r="N41" s="13">
        <v>57</v>
      </c>
      <c r="O41" s="5"/>
    </row>
    <row r="42" spans="1:15" ht="15">
      <c r="A42" s="154" t="s">
        <v>15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58">
        <f>N41*F41</f>
        <v>2850</v>
      </c>
    </row>
    <row r="43" spans="1:15" ht="60.75" customHeight="1">
      <c r="A43" s="24">
        <v>20</v>
      </c>
      <c r="B43" s="9" t="s">
        <v>223</v>
      </c>
      <c r="C43" s="38" t="s">
        <v>224</v>
      </c>
      <c r="D43" s="26"/>
      <c r="E43" s="27" t="s">
        <v>22</v>
      </c>
      <c r="F43" s="27">
        <v>5000</v>
      </c>
      <c r="G43" s="28">
        <v>1.06</v>
      </c>
      <c r="H43" s="28">
        <v>0.9</v>
      </c>
      <c r="I43" s="28">
        <v>0.9</v>
      </c>
      <c r="J43" s="28">
        <v>1</v>
      </c>
      <c r="K43" s="28">
        <v>1</v>
      </c>
      <c r="L43" s="28">
        <v>1.45</v>
      </c>
      <c r="M43" s="28">
        <v>1.37</v>
      </c>
      <c r="N43" s="13">
        <f>(M43+L43+K43+J43+I43+H43+G43)/7</f>
        <v>1.0971428571428574</v>
      </c>
      <c r="O43" s="11"/>
    </row>
    <row r="44" spans="1:15" ht="15">
      <c r="A44" s="154" t="s">
        <v>15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47">
        <v>5500</v>
      </c>
    </row>
    <row r="45" spans="1:15" ht="108" customHeight="1">
      <c r="A45" s="12">
        <v>21</v>
      </c>
      <c r="B45" s="64" t="s">
        <v>226</v>
      </c>
      <c r="C45" s="39" t="s">
        <v>225</v>
      </c>
      <c r="D45" s="5"/>
      <c r="E45" s="12" t="s">
        <v>22</v>
      </c>
      <c r="F45" s="12">
        <v>300</v>
      </c>
      <c r="G45" s="13">
        <v>9</v>
      </c>
      <c r="H45" s="13">
        <v>6.9</v>
      </c>
      <c r="I45" s="13">
        <v>6.4</v>
      </c>
      <c r="J45" s="13">
        <v>7.5</v>
      </c>
      <c r="K45" s="13">
        <v>7</v>
      </c>
      <c r="L45" s="13">
        <v>9</v>
      </c>
      <c r="M45" s="13">
        <v>7</v>
      </c>
      <c r="N45" s="13">
        <v>7.5</v>
      </c>
      <c r="O45" s="12"/>
    </row>
    <row r="46" spans="1:15" ht="15">
      <c r="A46" s="154" t="s">
        <v>15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58">
        <f>N45*F45</f>
        <v>2250</v>
      </c>
    </row>
    <row r="47" spans="1:15" ht="60" customHeight="1">
      <c r="A47" s="12">
        <v>22</v>
      </c>
      <c r="B47" s="30" t="s">
        <v>227</v>
      </c>
      <c r="C47" s="30" t="s">
        <v>228</v>
      </c>
      <c r="D47" s="26"/>
      <c r="E47" s="27" t="s">
        <v>22</v>
      </c>
      <c r="F47" s="27">
        <v>100</v>
      </c>
      <c r="G47" s="28">
        <v>36</v>
      </c>
      <c r="H47" s="13">
        <v>29.6</v>
      </c>
      <c r="I47" s="13">
        <v>39.8</v>
      </c>
      <c r="J47" s="13">
        <v>41</v>
      </c>
      <c r="K47" s="13">
        <v>50</v>
      </c>
      <c r="L47" s="13">
        <v>45</v>
      </c>
      <c r="M47" s="13">
        <v>31</v>
      </c>
      <c r="N47" s="13">
        <v>39</v>
      </c>
      <c r="O47" s="12"/>
    </row>
    <row r="48" spans="1:15" ht="15">
      <c r="A48" s="154" t="s">
        <v>15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58">
        <f>N47*F47</f>
        <v>3900</v>
      </c>
    </row>
    <row r="49" spans="1:15" ht="62.25" customHeight="1">
      <c r="A49" s="12">
        <v>23</v>
      </c>
      <c r="B49" s="29" t="s">
        <v>221</v>
      </c>
      <c r="C49" s="61" t="s">
        <v>229</v>
      </c>
      <c r="D49" s="5"/>
      <c r="E49" s="12" t="s">
        <v>22</v>
      </c>
      <c r="F49" s="12">
        <v>100</v>
      </c>
      <c r="G49" s="13">
        <v>127</v>
      </c>
      <c r="H49" s="13">
        <v>55</v>
      </c>
      <c r="I49" s="13">
        <v>82.4</v>
      </c>
      <c r="J49" s="13">
        <v>85</v>
      </c>
      <c r="K49" s="13">
        <v>120</v>
      </c>
      <c r="L49" s="13" t="s">
        <v>24</v>
      </c>
      <c r="M49" s="13" t="s">
        <v>24</v>
      </c>
      <c r="N49" s="13">
        <v>94</v>
      </c>
      <c r="O49" s="12"/>
    </row>
    <row r="50" spans="1:15" ht="15">
      <c r="A50" s="154" t="s">
        <v>15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58">
        <f>F49*N49</f>
        <v>9400</v>
      </c>
    </row>
    <row r="51" spans="1:15" ht="36.75" customHeight="1">
      <c r="A51" s="12">
        <v>24</v>
      </c>
      <c r="B51" s="33" t="s">
        <v>221</v>
      </c>
      <c r="C51" s="33" t="s">
        <v>230</v>
      </c>
      <c r="D51" s="5"/>
      <c r="E51" s="12" t="s">
        <v>22</v>
      </c>
      <c r="F51" s="12">
        <v>100</v>
      </c>
      <c r="G51" s="13">
        <v>21</v>
      </c>
      <c r="H51" s="13">
        <v>14</v>
      </c>
      <c r="I51" s="13">
        <v>61.9</v>
      </c>
      <c r="J51" s="13">
        <v>65</v>
      </c>
      <c r="K51" s="13">
        <v>50</v>
      </c>
      <c r="L51" s="13">
        <v>35</v>
      </c>
      <c r="M51" s="13">
        <v>22</v>
      </c>
      <c r="N51" s="13">
        <v>38</v>
      </c>
      <c r="O51" s="12"/>
    </row>
    <row r="52" spans="1:15" ht="15">
      <c r="A52" s="154" t="s">
        <v>15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58">
        <f>N51*F51</f>
        <v>3800</v>
      </c>
    </row>
    <row r="53" spans="1:15" ht="72.75" customHeight="1">
      <c r="A53" s="12">
        <v>25</v>
      </c>
      <c r="B53" s="15" t="s">
        <v>231</v>
      </c>
      <c r="C53" s="33" t="s">
        <v>232</v>
      </c>
      <c r="D53" s="5"/>
      <c r="E53" s="12" t="s">
        <v>22</v>
      </c>
      <c r="F53" s="12">
        <v>150</v>
      </c>
      <c r="G53" s="13">
        <v>8.33</v>
      </c>
      <c r="H53" s="13">
        <v>6</v>
      </c>
      <c r="I53" s="13">
        <v>7.5</v>
      </c>
      <c r="J53" s="13">
        <v>9</v>
      </c>
      <c r="K53" s="13">
        <v>8</v>
      </c>
      <c r="L53" s="13">
        <v>10</v>
      </c>
      <c r="M53" s="13">
        <v>6</v>
      </c>
      <c r="N53" s="13">
        <v>8</v>
      </c>
      <c r="O53" s="12"/>
    </row>
    <row r="54" spans="1:15" ht="15">
      <c r="A54" s="154" t="s">
        <v>15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58">
        <f>N53*F53</f>
        <v>1200</v>
      </c>
    </row>
    <row r="55" spans="1:15" ht="60.75" customHeight="1">
      <c r="A55" s="12">
        <v>26</v>
      </c>
      <c r="B55" s="60" t="s">
        <v>216</v>
      </c>
      <c r="C55" s="34" t="s">
        <v>233</v>
      </c>
      <c r="D55" s="5"/>
      <c r="E55" s="12" t="s">
        <v>22</v>
      </c>
      <c r="F55" s="12">
        <v>300</v>
      </c>
      <c r="G55" s="13">
        <v>6</v>
      </c>
      <c r="H55" s="13">
        <v>5</v>
      </c>
      <c r="I55" s="13">
        <v>17.2</v>
      </c>
      <c r="J55" s="13">
        <v>19</v>
      </c>
      <c r="K55" s="13">
        <v>10</v>
      </c>
      <c r="L55" s="13">
        <v>9</v>
      </c>
      <c r="M55" s="13">
        <v>4</v>
      </c>
      <c r="N55" s="13">
        <v>10</v>
      </c>
      <c r="O55" s="5"/>
    </row>
    <row r="56" spans="1:15" ht="15">
      <c r="A56" s="154" t="s">
        <v>15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58">
        <f>N55*F55</f>
        <v>3000</v>
      </c>
    </row>
    <row r="57" spans="1:15" ht="72.75" customHeight="1">
      <c r="A57" s="12">
        <v>27</v>
      </c>
      <c r="B57" s="60" t="s">
        <v>234</v>
      </c>
      <c r="C57" s="33" t="s">
        <v>235</v>
      </c>
      <c r="D57" s="5"/>
      <c r="E57" s="12" t="s">
        <v>22</v>
      </c>
      <c r="F57" s="12">
        <v>50</v>
      </c>
      <c r="G57" s="13">
        <v>237</v>
      </c>
      <c r="H57" s="13">
        <v>199</v>
      </c>
      <c r="I57" s="13">
        <v>220.6</v>
      </c>
      <c r="J57" s="13">
        <v>239</v>
      </c>
      <c r="K57" s="13">
        <v>300</v>
      </c>
      <c r="L57" s="13">
        <v>105</v>
      </c>
      <c r="M57" s="13">
        <v>81</v>
      </c>
      <c r="N57" s="13">
        <v>197</v>
      </c>
      <c r="O57" s="5"/>
    </row>
    <row r="58" spans="1:15" ht="15">
      <c r="A58" s="154" t="s">
        <v>15</v>
      </c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58">
        <f>N57*F57</f>
        <v>9850</v>
      </c>
    </row>
    <row r="59" spans="1:15" ht="72.75" customHeight="1">
      <c r="A59" s="12">
        <v>28</v>
      </c>
      <c r="B59" s="33" t="s">
        <v>236</v>
      </c>
      <c r="C59" s="33" t="s">
        <v>237</v>
      </c>
      <c r="D59" s="5"/>
      <c r="E59" s="12" t="s">
        <v>22</v>
      </c>
      <c r="F59" s="12">
        <v>50</v>
      </c>
      <c r="G59" s="13">
        <v>193</v>
      </c>
      <c r="H59" s="13">
        <v>50</v>
      </c>
      <c r="I59" s="13">
        <v>162.8</v>
      </c>
      <c r="J59" s="13">
        <v>190</v>
      </c>
      <c r="K59" s="13">
        <v>100</v>
      </c>
      <c r="L59" s="13">
        <v>90</v>
      </c>
      <c r="M59" s="13">
        <v>57</v>
      </c>
      <c r="N59" s="13">
        <v>120</v>
      </c>
      <c r="O59" s="5"/>
    </row>
    <row r="60" spans="1:15" ht="15">
      <c r="A60" s="154" t="s">
        <v>15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58">
        <f>N59*F59</f>
        <v>6000</v>
      </c>
    </row>
    <row r="61" spans="1:15" ht="38.25" customHeight="1">
      <c r="A61" s="12">
        <v>29</v>
      </c>
      <c r="B61" s="60" t="s">
        <v>238</v>
      </c>
      <c r="C61" s="33" t="s">
        <v>239</v>
      </c>
      <c r="D61" s="5"/>
      <c r="E61" s="12" t="s">
        <v>22</v>
      </c>
      <c r="F61" s="12">
        <v>100</v>
      </c>
      <c r="G61" s="13">
        <v>7</v>
      </c>
      <c r="H61" s="13">
        <v>3</v>
      </c>
      <c r="I61" s="13">
        <v>5.2</v>
      </c>
      <c r="J61" s="13">
        <v>7</v>
      </c>
      <c r="K61" s="13">
        <v>4</v>
      </c>
      <c r="L61" s="13">
        <v>15</v>
      </c>
      <c r="M61" s="13">
        <v>9</v>
      </c>
      <c r="N61" s="13">
        <v>7</v>
      </c>
      <c r="O61" s="5"/>
    </row>
    <row r="62" spans="1:15" ht="15">
      <c r="A62" s="154" t="s">
        <v>15</v>
      </c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58">
        <f>N61*F61</f>
        <v>700</v>
      </c>
    </row>
    <row r="63" spans="1:15" ht="52.5" customHeight="1">
      <c r="A63" s="12">
        <v>30</v>
      </c>
      <c r="B63" s="35" t="s">
        <v>238</v>
      </c>
      <c r="C63" s="33" t="s">
        <v>240</v>
      </c>
      <c r="D63" s="5"/>
      <c r="E63" s="12" t="s">
        <v>22</v>
      </c>
      <c r="F63" s="12">
        <v>100</v>
      </c>
      <c r="G63" s="13">
        <v>5</v>
      </c>
      <c r="H63" s="13">
        <v>2.9</v>
      </c>
      <c r="I63" s="13">
        <v>3.8</v>
      </c>
      <c r="J63" s="13">
        <v>5</v>
      </c>
      <c r="K63" s="13">
        <v>4</v>
      </c>
      <c r="L63" s="13">
        <v>12</v>
      </c>
      <c r="M63" s="13">
        <v>11</v>
      </c>
      <c r="N63" s="13">
        <v>6</v>
      </c>
      <c r="O63" s="12"/>
    </row>
    <row r="64" spans="1:15" ht="15">
      <c r="A64" s="154" t="s">
        <v>15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58">
        <f>N63*F63</f>
        <v>600</v>
      </c>
    </row>
    <row r="65" spans="1:15" ht="71.25" customHeight="1">
      <c r="A65" s="12">
        <v>31</v>
      </c>
      <c r="B65" s="35" t="s">
        <v>241</v>
      </c>
      <c r="C65" s="33" t="s">
        <v>242</v>
      </c>
      <c r="D65" s="5"/>
      <c r="E65" s="12" t="s">
        <v>22</v>
      </c>
      <c r="F65" s="12">
        <v>60</v>
      </c>
      <c r="G65" s="13">
        <v>53</v>
      </c>
      <c r="H65" s="13">
        <v>33</v>
      </c>
      <c r="I65" s="13">
        <v>36.9</v>
      </c>
      <c r="J65" s="13">
        <v>43</v>
      </c>
      <c r="K65" s="13">
        <v>60</v>
      </c>
      <c r="L65" s="13">
        <v>45</v>
      </c>
      <c r="M65" s="13">
        <v>39</v>
      </c>
      <c r="N65" s="13">
        <v>44</v>
      </c>
      <c r="O65" s="5"/>
    </row>
    <row r="66" spans="1:15" ht="15">
      <c r="A66" s="154" t="s">
        <v>15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58">
        <f>N65*F65</f>
        <v>2640</v>
      </c>
    </row>
    <row r="67" spans="1:15" ht="72.75" customHeight="1">
      <c r="A67" s="12">
        <v>32</v>
      </c>
      <c r="B67" s="60" t="s">
        <v>243</v>
      </c>
      <c r="C67" s="33" t="s">
        <v>244</v>
      </c>
      <c r="D67" s="5"/>
      <c r="E67" s="12" t="s">
        <v>22</v>
      </c>
      <c r="F67" s="12">
        <v>50</v>
      </c>
      <c r="G67" s="13">
        <v>56</v>
      </c>
      <c r="H67" s="13">
        <v>35</v>
      </c>
      <c r="I67" s="13">
        <v>47</v>
      </c>
      <c r="J67" s="13">
        <v>52</v>
      </c>
      <c r="K67" s="13">
        <v>40</v>
      </c>
      <c r="L67" s="13">
        <v>55</v>
      </c>
      <c r="M67" s="13">
        <v>42</v>
      </c>
      <c r="N67" s="13">
        <v>46</v>
      </c>
      <c r="O67" s="12"/>
    </row>
    <row r="68" spans="1:15" ht="15">
      <c r="A68" s="154" t="s">
        <v>15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58">
        <f>N67*F67</f>
        <v>2300</v>
      </c>
    </row>
    <row r="69" spans="1:15" ht="49.5" customHeight="1">
      <c r="A69" s="12">
        <v>33</v>
      </c>
      <c r="B69" s="60" t="s">
        <v>245</v>
      </c>
      <c r="C69" s="33" t="s">
        <v>246</v>
      </c>
      <c r="D69" s="5"/>
      <c r="E69" s="12" t="s">
        <v>22</v>
      </c>
      <c r="F69" s="16">
        <v>50</v>
      </c>
      <c r="G69" s="13">
        <v>14</v>
      </c>
      <c r="H69" s="13">
        <v>3</v>
      </c>
      <c r="I69" s="13">
        <v>8</v>
      </c>
      <c r="J69" s="13">
        <v>14</v>
      </c>
      <c r="K69" s="13">
        <v>8</v>
      </c>
      <c r="L69" s="13">
        <v>10</v>
      </c>
      <c r="M69" s="13">
        <v>7</v>
      </c>
      <c r="N69" s="13">
        <v>9</v>
      </c>
      <c r="O69" s="5"/>
    </row>
    <row r="70" spans="1:15" ht="15">
      <c r="A70" s="154" t="s">
        <v>15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58">
        <f>N69*F69</f>
        <v>450</v>
      </c>
    </row>
    <row r="71" spans="1:15" ht="72" customHeight="1">
      <c r="A71" s="12">
        <v>34</v>
      </c>
      <c r="B71" s="33" t="s">
        <v>247</v>
      </c>
      <c r="C71" s="32" t="s">
        <v>248</v>
      </c>
      <c r="D71" s="5"/>
      <c r="E71" s="12" t="s">
        <v>22</v>
      </c>
      <c r="F71" s="12">
        <v>5</v>
      </c>
      <c r="G71" s="13">
        <v>42</v>
      </c>
      <c r="H71" s="13">
        <v>15</v>
      </c>
      <c r="I71" s="13">
        <v>79</v>
      </c>
      <c r="J71" s="13">
        <v>100</v>
      </c>
      <c r="K71" s="13">
        <v>30</v>
      </c>
      <c r="L71" s="13">
        <v>40</v>
      </c>
      <c r="M71" s="13">
        <v>20</v>
      </c>
      <c r="N71" s="13">
        <v>46</v>
      </c>
      <c r="O71" s="13"/>
    </row>
    <row r="72" spans="1:15" ht="15">
      <c r="A72" s="154" t="s">
        <v>15</v>
      </c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58">
        <f>N71*F71</f>
        <v>230</v>
      </c>
    </row>
    <row r="73" spans="1:15" ht="60" customHeight="1">
      <c r="A73" s="12">
        <v>35</v>
      </c>
      <c r="B73" s="35" t="s">
        <v>249</v>
      </c>
      <c r="C73" s="33" t="s">
        <v>250</v>
      </c>
      <c r="D73" s="5"/>
      <c r="E73" s="12" t="s">
        <v>22</v>
      </c>
      <c r="F73" s="12">
        <v>200</v>
      </c>
      <c r="G73" s="13">
        <v>15</v>
      </c>
      <c r="H73" s="13">
        <v>5</v>
      </c>
      <c r="I73" s="13">
        <v>11.6</v>
      </c>
      <c r="J73" s="13">
        <v>13</v>
      </c>
      <c r="K73" s="13">
        <v>10</v>
      </c>
      <c r="L73" s="13">
        <v>12</v>
      </c>
      <c r="M73" s="13">
        <v>6</v>
      </c>
      <c r="N73" s="13">
        <v>10</v>
      </c>
      <c r="O73" s="13"/>
    </row>
    <row r="74" spans="1:15" ht="15">
      <c r="A74" s="154" t="s">
        <v>15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58">
        <f>N73*F73</f>
        <v>2000</v>
      </c>
    </row>
    <row r="75" spans="1:15" ht="74.25" customHeight="1">
      <c r="A75" s="12">
        <v>36</v>
      </c>
      <c r="B75" s="62" t="s">
        <v>251</v>
      </c>
      <c r="C75" s="32" t="s">
        <v>252</v>
      </c>
      <c r="D75" s="31"/>
      <c r="E75" s="12" t="s">
        <v>22</v>
      </c>
      <c r="F75" s="12">
        <v>80</v>
      </c>
      <c r="G75" s="13">
        <v>15</v>
      </c>
      <c r="H75" s="13">
        <v>5</v>
      </c>
      <c r="I75" s="13">
        <v>13.4</v>
      </c>
      <c r="J75" s="13">
        <v>14</v>
      </c>
      <c r="K75" s="13">
        <v>13</v>
      </c>
      <c r="L75" s="13">
        <v>19</v>
      </c>
      <c r="M75" s="13">
        <v>16</v>
      </c>
      <c r="N75" s="13">
        <v>14</v>
      </c>
      <c r="O75" s="12"/>
    </row>
    <row r="76" spans="1:15" ht="15">
      <c r="A76" s="154" t="s">
        <v>15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58">
        <f>N75*F75</f>
        <v>1120</v>
      </c>
    </row>
    <row r="77" spans="1:15" ht="84" customHeight="1">
      <c r="A77" s="12">
        <v>37</v>
      </c>
      <c r="B77" s="35" t="s">
        <v>253</v>
      </c>
      <c r="C77" s="32" t="s">
        <v>254</v>
      </c>
      <c r="D77" s="41"/>
      <c r="E77" s="12" t="s">
        <v>22</v>
      </c>
      <c r="F77" s="12">
        <v>80</v>
      </c>
      <c r="G77" s="13">
        <v>14</v>
      </c>
      <c r="H77" s="13">
        <v>9</v>
      </c>
      <c r="I77" s="13">
        <v>24.44</v>
      </c>
      <c r="J77" s="13">
        <v>25.4</v>
      </c>
      <c r="K77" s="13">
        <v>16</v>
      </c>
      <c r="L77" s="13">
        <v>37.5</v>
      </c>
      <c r="M77" s="13">
        <v>26</v>
      </c>
      <c r="N77" s="13">
        <v>21</v>
      </c>
      <c r="O77" s="13"/>
    </row>
    <row r="78" spans="1:15" ht="15">
      <c r="A78" s="154" t="s">
        <v>15</v>
      </c>
      <c r="B78" s="165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58">
        <f>N77*F77</f>
        <v>1680</v>
      </c>
    </row>
    <row r="79" spans="1:15" ht="36.75">
      <c r="A79" s="43">
        <v>38</v>
      </c>
      <c r="B79" s="62" t="s">
        <v>255</v>
      </c>
      <c r="C79" s="42" t="s">
        <v>256</v>
      </c>
      <c r="D79" s="12"/>
      <c r="E79" s="12" t="s">
        <v>22</v>
      </c>
      <c r="F79" s="12">
        <v>20</v>
      </c>
      <c r="G79" s="13">
        <v>7</v>
      </c>
      <c r="H79" s="13">
        <v>4</v>
      </c>
      <c r="I79" s="13">
        <v>6.6</v>
      </c>
      <c r="J79" s="13">
        <v>8</v>
      </c>
      <c r="K79" s="13">
        <v>7</v>
      </c>
      <c r="L79" s="13">
        <v>10</v>
      </c>
      <c r="M79" s="13">
        <v>7</v>
      </c>
      <c r="N79" s="13">
        <v>7</v>
      </c>
      <c r="O79" s="12"/>
    </row>
    <row r="80" spans="1:15" ht="15">
      <c r="A80" s="154" t="s">
        <v>15</v>
      </c>
      <c r="B80" s="155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58">
        <f>N79*F79</f>
        <v>140</v>
      </c>
    </row>
    <row r="81" spans="1:15" ht="36">
      <c r="A81" s="45">
        <v>39</v>
      </c>
      <c r="B81" s="33" t="s">
        <v>255</v>
      </c>
      <c r="C81" s="32" t="s">
        <v>257</v>
      </c>
      <c r="D81" s="5"/>
      <c r="E81" s="12" t="s">
        <v>22</v>
      </c>
      <c r="F81" s="12">
        <v>30</v>
      </c>
      <c r="G81" s="13">
        <v>11</v>
      </c>
      <c r="H81" s="13">
        <v>7</v>
      </c>
      <c r="I81" s="13">
        <v>10.8</v>
      </c>
      <c r="J81" s="13">
        <v>11.5</v>
      </c>
      <c r="K81" s="13">
        <v>16</v>
      </c>
      <c r="L81" s="13">
        <v>25</v>
      </c>
      <c r="M81" s="13">
        <v>15</v>
      </c>
      <c r="N81" s="13">
        <v>14</v>
      </c>
      <c r="O81" s="12"/>
    </row>
    <row r="82" spans="1:15" ht="15">
      <c r="A82" s="154" t="s">
        <v>15</v>
      </c>
      <c r="B82" s="156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58">
        <f>N81*F81</f>
        <v>420</v>
      </c>
    </row>
    <row r="83" spans="1:15" ht="60" customHeight="1">
      <c r="A83" s="12">
        <v>40</v>
      </c>
      <c r="B83" s="35" t="s">
        <v>258</v>
      </c>
      <c r="C83" s="32" t="s">
        <v>259</v>
      </c>
      <c r="D83" s="5"/>
      <c r="E83" s="12" t="s">
        <v>22</v>
      </c>
      <c r="F83" s="12">
        <v>50</v>
      </c>
      <c r="G83" s="13">
        <v>52</v>
      </c>
      <c r="H83" s="13">
        <v>39</v>
      </c>
      <c r="I83" s="13">
        <v>39</v>
      </c>
      <c r="J83" s="13">
        <v>50</v>
      </c>
      <c r="K83" s="13">
        <v>30</v>
      </c>
      <c r="L83" s="13">
        <v>52</v>
      </c>
      <c r="M83" s="13">
        <v>42</v>
      </c>
      <c r="N83" s="13">
        <v>43</v>
      </c>
      <c r="O83" s="12"/>
    </row>
    <row r="84" spans="1:15" ht="15">
      <c r="A84" s="154" t="s">
        <v>15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58">
        <f>N83*F83</f>
        <v>2150</v>
      </c>
    </row>
    <row r="85" spans="1:15" ht="48.75" customHeight="1">
      <c r="A85" s="12">
        <v>41</v>
      </c>
      <c r="B85" s="35" t="s">
        <v>260</v>
      </c>
      <c r="C85" s="32" t="s">
        <v>261</v>
      </c>
      <c r="D85" s="5"/>
      <c r="E85" s="12" t="s">
        <v>22</v>
      </c>
      <c r="F85" s="12">
        <v>30</v>
      </c>
      <c r="G85" s="13">
        <v>37</v>
      </c>
      <c r="H85" s="13">
        <v>13</v>
      </c>
      <c r="I85" s="13">
        <v>18.6</v>
      </c>
      <c r="J85" s="13">
        <v>20</v>
      </c>
      <c r="K85" s="13">
        <v>23</v>
      </c>
      <c r="L85" s="13">
        <v>48</v>
      </c>
      <c r="M85" s="13">
        <v>34</v>
      </c>
      <c r="N85" s="13">
        <v>27</v>
      </c>
      <c r="O85" s="12"/>
    </row>
    <row r="86" spans="1:15" ht="15">
      <c r="A86" s="154" t="s">
        <v>15</v>
      </c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58">
        <f>N85*F85</f>
        <v>810</v>
      </c>
    </row>
    <row r="87" spans="1:15" ht="72.75" customHeight="1">
      <c r="A87" s="12">
        <v>42</v>
      </c>
      <c r="B87" s="35" t="s">
        <v>262</v>
      </c>
      <c r="C87" s="32" t="s">
        <v>263</v>
      </c>
      <c r="D87" s="5"/>
      <c r="E87" s="12" t="s">
        <v>22</v>
      </c>
      <c r="F87" s="12">
        <v>10</v>
      </c>
      <c r="G87" s="13">
        <v>90</v>
      </c>
      <c r="H87" s="13">
        <v>35</v>
      </c>
      <c r="I87" s="13">
        <v>96.8</v>
      </c>
      <c r="J87" s="13">
        <v>110</v>
      </c>
      <c r="K87" s="13">
        <v>60</v>
      </c>
      <c r="L87" s="13">
        <v>145</v>
      </c>
      <c r="M87" s="13">
        <v>98</v>
      </c>
      <c r="N87" s="13">
        <v>90</v>
      </c>
      <c r="O87" s="12"/>
    </row>
    <row r="88" spans="1:15" ht="15">
      <c r="A88" s="154" t="s">
        <v>15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58">
        <f>N87*F87</f>
        <v>900</v>
      </c>
    </row>
    <row r="89" spans="1:15" ht="60.75" customHeight="1">
      <c r="A89" s="12">
        <v>43</v>
      </c>
      <c r="B89" s="40" t="s">
        <v>262</v>
      </c>
      <c r="C89" s="33" t="s">
        <v>264</v>
      </c>
      <c r="D89" s="5"/>
      <c r="E89" s="12" t="s">
        <v>22</v>
      </c>
      <c r="F89" s="12">
        <v>10</v>
      </c>
      <c r="G89" s="13">
        <v>178</v>
      </c>
      <c r="H89" s="13">
        <v>57</v>
      </c>
      <c r="I89" s="13">
        <v>82.8</v>
      </c>
      <c r="J89" s="13">
        <v>100</v>
      </c>
      <c r="K89" s="13">
        <v>110</v>
      </c>
      <c r="L89" s="13">
        <v>100</v>
      </c>
      <c r="M89" s="13">
        <v>71</v>
      </c>
      <c r="N89" s="13">
        <v>100</v>
      </c>
      <c r="O89" s="13"/>
    </row>
    <row r="90" spans="1:15" ht="15">
      <c r="A90" s="154" t="s">
        <v>15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58">
        <f>N89*F89</f>
        <v>1000</v>
      </c>
    </row>
    <row r="91" spans="1:15" ht="60.75">
      <c r="A91" s="12">
        <v>44</v>
      </c>
      <c r="B91" s="35" t="s">
        <v>265</v>
      </c>
      <c r="C91" s="42" t="s">
        <v>266</v>
      </c>
      <c r="D91" s="5"/>
      <c r="E91" s="12" t="s">
        <v>22</v>
      </c>
      <c r="F91" s="12">
        <v>180</v>
      </c>
      <c r="G91" s="13">
        <v>29</v>
      </c>
      <c r="H91" s="13">
        <v>28</v>
      </c>
      <c r="I91" s="13">
        <v>36</v>
      </c>
      <c r="J91" s="13">
        <v>50</v>
      </c>
      <c r="K91" s="13" t="s">
        <v>24</v>
      </c>
      <c r="L91" s="13">
        <v>90</v>
      </c>
      <c r="M91" s="13">
        <v>46</v>
      </c>
      <c r="N91" s="13">
        <f>(M91+L91+J91+I91+H91+G91)/6</f>
        <v>46.5</v>
      </c>
      <c r="O91" s="5"/>
    </row>
    <row r="92" spans="1:15" ht="15">
      <c r="A92" s="154" t="s">
        <v>15</v>
      </c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58">
        <f>N91*F91</f>
        <v>8370</v>
      </c>
    </row>
    <row r="93" spans="1:15" ht="48">
      <c r="A93" s="12">
        <v>45</v>
      </c>
      <c r="B93" s="35" t="s">
        <v>265</v>
      </c>
      <c r="C93" s="32" t="s">
        <v>267</v>
      </c>
      <c r="D93" s="5"/>
      <c r="E93" s="12" t="s">
        <v>22</v>
      </c>
      <c r="F93" s="12">
        <v>30</v>
      </c>
      <c r="G93" s="13">
        <v>102</v>
      </c>
      <c r="H93" s="13">
        <v>40</v>
      </c>
      <c r="I93" s="13">
        <v>150</v>
      </c>
      <c r="J93" s="13">
        <v>165</v>
      </c>
      <c r="K93" s="13" t="s">
        <v>24</v>
      </c>
      <c r="L93" s="13">
        <v>72</v>
      </c>
      <c r="M93" s="13">
        <v>42</v>
      </c>
      <c r="N93" s="13">
        <v>95</v>
      </c>
      <c r="O93" s="5"/>
    </row>
    <row r="94" spans="1:15" ht="15">
      <c r="A94" s="154" t="s">
        <v>15</v>
      </c>
      <c r="B94" s="165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58">
        <f>N93*F93</f>
        <v>2850</v>
      </c>
    </row>
    <row r="95" spans="1:15" ht="37.5" customHeight="1">
      <c r="A95" s="43">
        <v>46</v>
      </c>
      <c r="B95" s="15" t="s">
        <v>268</v>
      </c>
      <c r="C95" s="32" t="s">
        <v>269</v>
      </c>
      <c r="D95" s="5"/>
      <c r="E95" s="12" t="s">
        <v>22</v>
      </c>
      <c r="F95" s="12">
        <v>200</v>
      </c>
      <c r="G95" s="13">
        <v>55</v>
      </c>
      <c r="H95" s="13">
        <v>23</v>
      </c>
      <c r="I95" s="13">
        <v>39</v>
      </c>
      <c r="J95" s="13">
        <v>46</v>
      </c>
      <c r="K95" s="13">
        <v>50</v>
      </c>
      <c r="L95" s="13">
        <v>45</v>
      </c>
      <c r="M95" s="13">
        <v>35</v>
      </c>
      <c r="N95" s="13">
        <v>42</v>
      </c>
      <c r="O95" s="5"/>
    </row>
    <row r="96" spans="1:15" ht="15">
      <c r="A96" s="154" t="s">
        <v>15</v>
      </c>
      <c r="B96" s="156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58">
        <f>N95*F95</f>
        <v>8400</v>
      </c>
    </row>
    <row r="97" spans="1:15" ht="49.5" customHeight="1">
      <c r="A97" s="12">
        <v>47</v>
      </c>
      <c r="B97" s="62" t="s">
        <v>270</v>
      </c>
      <c r="C97" s="61" t="s">
        <v>271</v>
      </c>
      <c r="D97" s="5"/>
      <c r="E97" s="12" t="s">
        <v>22</v>
      </c>
      <c r="F97" s="12">
        <v>100</v>
      </c>
      <c r="G97" s="13">
        <v>23</v>
      </c>
      <c r="H97" s="13">
        <v>12</v>
      </c>
      <c r="I97" s="13">
        <v>15</v>
      </c>
      <c r="J97" s="13">
        <v>17</v>
      </c>
      <c r="K97" s="13" t="s">
        <v>24</v>
      </c>
      <c r="L97" s="13">
        <v>35</v>
      </c>
      <c r="M97" s="13">
        <v>29</v>
      </c>
      <c r="N97" s="13">
        <v>22</v>
      </c>
      <c r="O97" s="47"/>
    </row>
    <row r="98" spans="1:15" ht="15">
      <c r="A98" s="154" t="s">
        <v>15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58">
        <f>N97*F97</f>
        <v>2200</v>
      </c>
    </row>
    <row r="99" spans="1:15" ht="72">
      <c r="A99" s="12">
        <v>48</v>
      </c>
      <c r="B99" s="62" t="s">
        <v>270</v>
      </c>
      <c r="C99" s="61" t="s">
        <v>272</v>
      </c>
      <c r="D99" s="46"/>
      <c r="E99" s="12" t="s">
        <v>22</v>
      </c>
      <c r="F99" s="12">
        <v>50</v>
      </c>
      <c r="G99" s="13">
        <v>56</v>
      </c>
      <c r="H99" s="13">
        <v>23</v>
      </c>
      <c r="I99" s="13">
        <v>7.8</v>
      </c>
      <c r="J99" s="13">
        <v>10</v>
      </c>
      <c r="K99" s="13">
        <v>10</v>
      </c>
      <c r="L99" s="13">
        <v>65</v>
      </c>
      <c r="M99" s="13">
        <v>36</v>
      </c>
      <c r="N99" s="13">
        <v>30</v>
      </c>
      <c r="O99" s="13"/>
    </row>
    <row r="100" spans="1:15" ht="15">
      <c r="A100" s="154" t="s">
        <v>15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58">
        <f>N99*F99</f>
        <v>1500</v>
      </c>
    </row>
    <row r="101" spans="1:15" ht="108">
      <c r="A101" s="12">
        <v>49</v>
      </c>
      <c r="B101" s="62" t="s">
        <v>270</v>
      </c>
      <c r="C101" s="61" t="s">
        <v>273</v>
      </c>
      <c r="D101" s="46"/>
      <c r="E101" s="12" t="s">
        <v>22</v>
      </c>
      <c r="F101" s="44">
        <v>30</v>
      </c>
      <c r="G101" s="50">
        <v>56</v>
      </c>
      <c r="H101" s="50">
        <v>41</v>
      </c>
      <c r="I101" s="13">
        <v>36.4</v>
      </c>
      <c r="J101" s="13">
        <v>41</v>
      </c>
      <c r="K101" s="13">
        <v>60</v>
      </c>
      <c r="L101" s="13">
        <v>72</v>
      </c>
      <c r="M101" s="13">
        <v>45</v>
      </c>
      <c r="N101" s="13">
        <v>50</v>
      </c>
      <c r="O101" s="13"/>
    </row>
    <row r="102" spans="1:15" ht="15">
      <c r="A102" s="154" t="s">
        <v>15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58">
        <f>N101*F101</f>
        <v>1500</v>
      </c>
    </row>
    <row r="103" spans="1:15" ht="48">
      <c r="A103" s="12">
        <v>50</v>
      </c>
      <c r="B103" s="62" t="s">
        <v>274</v>
      </c>
      <c r="C103" s="66" t="s">
        <v>275</v>
      </c>
      <c r="D103" s="46"/>
      <c r="E103" s="12" t="s">
        <v>22</v>
      </c>
      <c r="F103" s="44">
        <v>150</v>
      </c>
      <c r="G103" s="50">
        <v>26</v>
      </c>
      <c r="H103" s="50">
        <v>18</v>
      </c>
      <c r="I103" s="13">
        <v>87.2</v>
      </c>
      <c r="J103" s="13">
        <v>90</v>
      </c>
      <c r="K103" s="13">
        <v>25</v>
      </c>
      <c r="L103" s="13">
        <v>29</v>
      </c>
      <c r="M103" s="13">
        <v>21</v>
      </c>
      <c r="N103" s="13">
        <v>42</v>
      </c>
      <c r="O103" s="13"/>
    </row>
    <row r="104" spans="1:15" ht="15">
      <c r="A104" s="154" t="s">
        <v>15</v>
      </c>
      <c r="B104" s="165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58">
        <f>N103*F103</f>
        <v>6300</v>
      </c>
    </row>
    <row r="105" spans="1:15" ht="60">
      <c r="A105" s="12">
        <v>51</v>
      </c>
      <c r="B105" s="62" t="s">
        <v>274</v>
      </c>
      <c r="C105" s="61" t="s">
        <v>276</v>
      </c>
      <c r="D105" s="5"/>
      <c r="E105" s="12" t="s">
        <v>22</v>
      </c>
      <c r="F105" s="12">
        <v>150</v>
      </c>
      <c r="G105" s="13">
        <v>22</v>
      </c>
      <c r="H105" s="13">
        <v>21</v>
      </c>
      <c r="I105" s="13">
        <v>19.2</v>
      </c>
      <c r="J105" s="13">
        <v>23</v>
      </c>
      <c r="K105" s="13">
        <v>25</v>
      </c>
      <c r="L105" s="13">
        <v>22</v>
      </c>
      <c r="M105" s="13">
        <v>14</v>
      </c>
      <c r="N105" s="13">
        <v>21</v>
      </c>
      <c r="O105" s="5"/>
    </row>
    <row r="106" spans="1:15" ht="15">
      <c r="A106" s="154" t="s">
        <v>15</v>
      </c>
      <c r="B106" s="156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58">
        <f>N105*F105</f>
        <v>3150</v>
      </c>
    </row>
    <row r="107" spans="1:15" ht="36">
      <c r="A107" s="12">
        <v>52</v>
      </c>
      <c r="B107" s="67" t="s">
        <v>277</v>
      </c>
      <c r="C107" s="61" t="s">
        <v>278</v>
      </c>
      <c r="D107" s="18"/>
      <c r="E107" s="24" t="s">
        <v>22</v>
      </c>
      <c r="F107" s="21">
        <v>150</v>
      </c>
      <c r="G107" s="22">
        <v>62</v>
      </c>
      <c r="H107" s="22">
        <v>28</v>
      </c>
      <c r="I107" s="23">
        <v>57.4</v>
      </c>
      <c r="J107" s="23">
        <v>62</v>
      </c>
      <c r="K107" s="23">
        <v>40</v>
      </c>
      <c r="L107" s="23">
        <v>49</v>
      </c>
      <c r="M107" s="22">
        <v>43</v>
      </c>
      <c r="N107" s="23">
        <v>49</v>
      </c>
      <c r="O107" s="12"/>
    </row>
    <row r="108" spans="1:15" ht="15">
      <c r="A108" s="154" t="s">
        <v>15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58">
        <f>N107*F107</f>
        <v>7350</v>
      </c>
    </row>
    <row r="109" spans="1:15" ht="36">
      <c r="A109" s="12">
        <v>53</v>
      </c>
      <c r="B109" s="68" t="s">
        <v>279</v>
      </c>
      <c r="C109" s="61" t="s">
        <v>280</v>
      </c>
      <c r="D109" s="5"/>
      <c r="E109" s="12" t="s">
        <v>74</v>
      </c>
      <c r="F109" s="12">
        <v>100</v>
      </c>
      <c r="G109" s="13">
        <v>17</v>
      </c>
      <c r="H109" s="13">
        <v>22</v>
      </c>
      <c r="I109" s="13">
        <v>17</v>
      </c>
      <c r="J109" s="13">
        <v>20</v>
      </c>
      <c r="K109" s="13">
        <v>18</v>
      </c>
      <c r="L109" s="13">
        <v>105</v>
      </c>
      <c r="M109" s="13">
        <v>93</v>
      </c>
      <c r="N109" s="13">
        <v>41</v>
      </c>
      <c r="O109" s="12"/>
    </row>
    <row r="110" spans="1:15" ht="15">
      <c r="A110" s="154" t="s">
        <v>15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58">
        <f>N109*F109</f>
        <v>4100</v>
      </c>
    </row>
    <row r="111" spans="1:15" ht="60">
      <c r="A111" s="12">
        <v>54</v>
      </c>
      <c r="B111" s="62" t="s">
        <v>279</v>
      </c>
      <c r="C111" s="61" t="s">
        <v>281</v>
      </c>
      <c r="D111" s="5"/>
      <c r="E111" s="12" t="s">
        <v>74</v>
      </c>
      <c r="F111" s="12">
        <v>100</v>
      </c>
      <c r="G111" s="13">
        <v>19</v>
      </c>
      <c r="H111" s="13">
        <v>16</v>
      </c>
      <c r="I111" s="13">
        <v>30.6</v>
      </c>
      <c r="J111" s="13">
        <v>32</v>
      </c>
      <c r="K111" s="13">
        <v>35</v>
      </c>
      <c r="L111" s="13" t="s">
        <v>24</v>
      </c>
      <c r="M111" s="13" t="s">
        <v>24</v>
      </c>
      <c r="N111" s="13">
        <v>26</v>
      </c>
      <c r="O111" s="12"/>
    </row>
    <row r="112" spans="1:15" ht="15">
      <c r="A112" s="154" t="s">
        <v>15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58">
        <f>N111*F111</f>
        <v>2600</v>
      </c>
    </row>
    <row r="113" spans="1:15" ht="60">
      <c r="A113" s="12">
        <v>55</v>
      </c>
      <c r="B113" s="62" t="s">
        <v>282</v>
      </c>
      <c r="C113" s="61" t="s">
        <v>283</v>
      </c>
      <c r="D113" s="5"/>
      <c r="E113" s="12" t="s">
        <v>74</v>
      </c>
      <c r="F113" s="16">
        <v>100</v>
      </c>
      <c r="G113" s="13">
        <v>12</v>
      </c>
      <c r="H113" s="13">
        <v>21</v>
      </c>
      <c r="I113" s="13">
        <v>25</v>
      </c>
      <c r="J113" s="13">
        <v>26</v>
      </c>
      <c r="K113" s="13">
        <v>15</v>
      </c>
      <c r="L113" s="13">
        <v>32</v>
      </c>
      <c r="M113" s="13">
        <v>28</v>
      </c>
      <c r="N113" s="13">
        <v>22</v>
      </c>
      <c r="O113" s="13"/>
    </row>
    <row r="114" spans="1:15" ht="15">
      <c r="A114" s="154" t="s">
        <v>15</v>
      </c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58">
        <f>N113*F113</f>
        <v>2200</v>
      </c>
    </row>
    <row r="115" spans="1:15" ht="48">
      <c r="A115" s="12">
        <v>56</v>
      </c>
      <c r="B115" s="62" t="s">
        <v>284</v>
      </c>
      <c r="C115" s="61" t="s">
        <v>285</v>
      </c>
      <c r="D115" s="5"/>
      <c r="E115" s="12" t="s">
        <v>74</v>
      </c>
      <c r="F115" s="12">
        <v>200</v>
      </c>
      <c r="G115" s="13">
        <v>13</v>
      </c>
      <c r="H115" s="69">
        <v>7</v>
      </c>
      <c r="I115" s="13">
        <v>13.8</v>
      </c>
      <c r="J115" s="13">
        <v>14</v>
      </c>
      <c r="K115" s="13">
        <v>16</v>
      </c>
      <c r="L115" s="13">
        <v>15</v>
      </c>
      <c r="M115" s="13">
        <v>13</v>
      </c>
      <c r="N115" s="13">
        <v>13</v>
      </c>
      <c r="O115" s="5"/>
    </row>
    <row r="116" spans="1:15" ht="15">
      <c r="A116" s="154" t="s">
        <v>15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58">
        <f>N115*F115</f>
        <v>2600</v>
      </c>
    </row>
    <row r="117" spans="1:15" ht="59.25" customHeight="1">
      <c r="A117" s="12">
        <v>57</v>
      </c>
      <c r="B117" s="62" t="s">
        <v>286</v>
      </c>
      <c r="C117" s="61" t="s">
        <v>287</v>
      </c>
      <c r="D117" s="5"/>
      <c r="E117" s="12" t="s">
        <v>43</v>
      </c>
      <c r="F117" s="12">
        <v>50</v>
      </c>
      <c r="G117" s="13">
        <v>15</v>
      </c>
      <c r="H117" s="13">
        <v>10</v>
      </c>
      <c r="I117" s="13">
        <v>14.3</v>
      </c>
      <c r="J117" s="13">
        <v>15</v>
      </c>
      <c r="K117" s="13">
        <v>35</v>
      </c>
      <c r="L117" s="13">
        <v>60</v>
      </c>
      <c r="M117" s="13">
        <v>12</v>
      </c>
      <c r="N117" s="13">
        <v>23</v>
      </c>
      <c r="O117" s="5"/>
    </row>
    <row r="118" spans="1:15" ht="15">
      <c r="A118" s="154" t="s">
        <v>15</v>
      </c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58">
        <f>N117*F117</f>
        <v>1150</v>
      </c>
    </row>
    <row r="119" spans="1:15" ht="60" customHeight="1">
      <c r="A119" s="12">
        <v>58</v>
      </c>
      <c r="B119" s="62" t="s">
        <v>286</v>
      </c>
      <c r="C119" s="61" t="s">
        <v>288</v>
      </c>
      <c r="D119" s="5"/>
      <c r="E119" s="12" t="s">
        <v>43</v>
      </c>
      <c r="F119" s="12">
        <v>50</v>
      </c>
      <c r="G119" s="13">
        <v>23</v>
      </c>
      <c r="H119" s="13">
        <v>15</v>
      </c>
      <c r="I119" s="13">
        <v>16.8</v>
      </c>
      <c r="J119" s="13">
        <v>17</v>
      </c>
      <c r="K119" s="13">
        <v>35</v>
      </c>
      <c r="L119" s="13">
        <v>108</v>
      </c>
      <c r="M119" s="13">
        <v>24</v>
      </c>
      <c r="N119" s="13">
        <v>34</v>
      </c>
      <c r="O119" s="5"/>
    </row>
    <row r="120" spans="1:15" ht="15">
      <c r="A120" s="154" t="s">
        <v>15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58">
        <f>N119*F119</f>
        <v>1700</v>
      </c>
    </row>
    <row r="121" spans="1:15" ht="61.5" customHeight="1">
      <c r="A121" s="12">
        <v>59</v>
      </c>
      <c r="B121" s="62" t="s">
        <v>286</v>
      </c>
      <c r="C121" s="61" t="s">
        <v>289</v>
      </c>
      <c r="D121" s="5"/>
      <c r="E121" s="12" t="s">
        <v>43</v>
      </c>
      <c r="F121" s="12">
        <v>50</v>
      </c>
      <c r="G121" s="13">
        <v>30</v>
      </c>
      <c r="H121" s="13">
        <v>20</v>
      </c>
      <c r="I121" s="13">
        <v>30.4</v>
      </c>
      <c r="J121" s="13">
        <v>30</v>
      </c>
      <c r="K121" s="13">
        <v>50</v>
      </c>
      <c r="L121" s="13">
        <v>144</v>
      </c>
      <c r="M121" s="13">
        <v>48</v>
      </c>
      <c r="N121" s="13">
        <v>50</v>
      </c>
      <c r="O121" s="5"/>
    </row>
    <row r="122" spans="1:15" ht="15">
      <c r="A122" s="154" t="s">
        <v>15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58">
        <f>N121*F121</f>
        <v>2500</v>
      </c>
    </row>
    <row r="123" spans="1:15" ht="145.5" customHeight="1">
      <c r="A123" s="12">
        <v>60</v>
      </c>
      <c r="B123" s="67" t="s">
        <v>290</v>
      </c>
      <c r="C123" s="61" t="s">
        <v>291</v>
      </c>
      <c r="D123" s="5"/>
      <c r="E123" s="12" t="s">
        <v>22</v>
      </c>
      <c r="F123" s="12">
        <v>20</v>
      </c>
      <c r="G123" s="13">
        <v>114</v>
      </c>
      <c r="H123" s="13">
        <v>99</v>
      </c>
      <c r="I123" s="13">
        <v>113</v>
      </c>
      <c r="J123" s="13">
        <v>130</v>
      </c>
      <c r="K123" s="13">
        <v>120</v>
      </c>
      <c r="L123" s="13">
        <v>135</v>
      </c>
      <c r="M123" s="13">
        <v>128</v>
      </c>
      <c r="N123" s="13">
        <v>119</v>
      </c>
      <c r="O123" s="5"/>
    </row>
    <row r="124" spans="1:15" ht="15">
      <c r="A124" s="154" t="s">
        <v>15</v>
      </c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58">
        <f>N123*F123</f>
        <v>2380</v>
      </c>
    </row>
    <row r="125" spans="1:15" ht="145.5" customHeight="1">
      <c r="A125" s="12">
        <v>61</v>
      </c>
      <c r="B125" s="62" t="s">
        <v>290</v>
      </c>
      <c r="C125" s="65" t="s">
        <v>292</v>
      </c>
      <c r="D125" s="5"/>
      <c r="E125" s="12" t="s">
        <v>22</v>
      </c>
      <c r="F125" s="12">
        <v>30</v>
      </c>
      <c r="G125" s="13">
        <v>114</v>
      </c>
      <c r="H125" s="13">
        <v>99</v>
      </c>
      <c r="I125" s="13">
        <v>113</v>
      </c>
      <c r="J125" s="13">
        <v>130</v>
      </c>
      <c r="K125" s="13">
        <v>120</v>
      </c>
      <c r="L125" s="13">
        <v>138</v>
      </c>
      <c r="M125" s="13">
        <v>128</v>
      </c>
      <c r="N125" s="13">
        <v>120</v>
      </c>
      <c r="O125" s="5"/>
    </row>
    <row r="126" spans="1:15" ht="15">
      <c r="A126" s="154" t="s">
        <v>15</v>
      </c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58">
        <f>N125*F125</f>
        <v>3600</v>
      </c>
    </row>
    <row r="127" spans="1:15" ht="147" customHeight="1">
      <c r="A127" s="12">
        <v>62</v>
      </c>
      <c r="B127" s="62" t="s">
        <v>290</v>
      </c>
      <c r="C127" s="65" t="s">
        <v>293</v>
      </c>
      <c r="D127" s="5"/>
      <c r="E127" s="12" t="s">
        <v>22</v>
      </c>
      <c r="F127" s="12">
        <v>10</v>
      </c>
      <c r="G127" s="13">
        <v>122</v>
      </c>
      <c r="H127" s="13">
        <v>99</v>
      </c>
      <c r="I127" s="13">
        <v>145</v>
      </c>
      <c r="J127" s="13">
        <v>155</v>
      </c>
      <c r="K127" s="13">
        <v>180</v>
      </c>
      <c r="L127" s="13">
        <v>142</v>
      </c>
      <c r="M127" s="13">
        <v>137</v>
      </c>
      <c r="N127" s="13">
        <f>(M127+L127+K127+J127+I127+H127+G127)/7</f>
        <v>140</v>
      </c>
      <c r="O127" s="47"/>
    </row>
    <row r="128" spans="1:15" ht="15">
      <c r="A128" s="154" t="s">
        <v>15</v>
      </c>
      <c r="B128" s="154"/>
      <c r="C128" s="165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58">
        <f>N127*F127</f>
        <v>1400</v>
      </c>
    </row>
    <row r="129" spans="1:15" ht="145.5" customHeight="1">
      <c r="A129" s="12">
        <v>63</v>
      </c>
      <c r="B129" s="70" t="s">
        <v>290</v>
      </c>
      <c r="C129" s="71" t="s">
        <v>294</v>
      </c>
      <c r="D129" s="54"/>
      <c r="E129" s="12" t="s">
        <v>22</v>
      </c>
      <c r="F129" s="12">
        <v>20</v>
      </c>
      <c r="G129" s="13">
        <v>59</v>
      </c>
      <c r="H129" s="13">
        <v>16</v>
      </c>
      <c r="I129" s="13">
        <v>120</v>
      </c>
      <c r="J129" s="13">
        <v>135</v>
      </c>
      <c r="K129" s="13" t="s">
        <v>24</v>
      </c>
      <c r="L129" s="13" t="s">
        <v>24</v>
      </c>
      <c r="M129" s="13" t="s">
        <v>24</v>
      </c>
      <c r="N129" s="13">
        <v>83</v>
      </c>
      <c r="O129" s="5"/>
    </row>
    <row r="130" spans="1:15" ht="15">
      <c r="A130" s="154" t="s">
        <v>15</v>
      </c>
      <c r="B130" s="154"/>
      <c r="C130" s="156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58">
        <f>N129*F129</f>
        <v>1660</v>
      </c>
    </row>
    <row r="131" spans="1:15" ht="156">
      <c r="A131" s="12">
        <v>64</v>
      </c>
      <c r="B131" s="62" t="s">
        <v>290</v>
      </c>
      <c r="C131" s="32" t="s">
        <v>295</v>
      </c>
      <c r="D131" s="5"/>
      <c r="E131" s="12" t="s">
        <v>22</v>
      </c>
      <c r="F131" s="12">
        <v>10</v>
      </c>
      <c r="G131" s="13">
        <v>70</v>
      </c>
      <c r="H131" s="13">
        <v>29</v>
      </c>
      <c r="I131" s="13">
        <v>110</v>
      </c>
      <c r="J131" s="13">
        <v>120</v>
      </c>
      <c r="K131" s="13" t="s">
        <v>24</v>
      </c>
      <c r="L131" s="13" t="s">
        <v>24</v>
      </c>
      <c r="M131" s="13" t="s">
        <v>24</v>
      </c>
      <c r="N131" s="13">
        <v>82</v>
      </c>
      <c r="O131" s="5"/>
    </row>
    <row r="132" spans="1:15" ht="15">
      <c r="A132" s="154" t="s">
        <v>15</v>
      </c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58">
        <f>N131*F131</f>
        <v>820</v>
      </c>
    </row>
    <row r="133" spans="1:15" ht="60.75" customHeight="1">
      <c r="A133" s="12">
        <v>65</v>
      </c>
      <c r="B133" s="62" t="s">
        <v>296</v>
      </c>
      <c r="C133" s="32" t="s">
        <v>297</v>
      </c>
      <c r="D133" s="5"/>
      <c r="E133" s="12" t="s">
        <v>22</v>
      </c>
      <c r="F133" s="12">
        <v>1000</v>
      </c>
      <c r="G133" s="13">
        <v>4</v>
      </c>
      <c r="H133" s="13">
        <v>3</v>
      </c>
      <c r="I133" s="13">
        <v>7.4</v>
      </c>
      <c r="J133" s="13">
        <v>8.4</v>
      </c>
      <c r="K133" s="13">
        <v>4</v>
      </c>
      <c r="L133" s="13">
        <v>10</v>
      </c>
      <c r="M133" s="13">
        <v>6</v>
      </c>
      <c r="N133" s="13">
        <v>6</v>
      </c>
      <c r="O133" s="5"/>
    </row>
    <row r="134" spans="1:15" ht="15">
      <c r="A134" s="154" t="s">
        <v>15</v>
      </c>
      <c r="B134" s="165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58">
        <f>N133*F133</f>
        <v>6000</v>
      </c>
    </row>
    <row r="135" spans="1:15" ht="61.5" customHeight="1">
      <c r="A135" s="43">
        <v>66</v>
      </c>
      <c r="B135" s="62" t="s">
        <v>296</v>
      </c>
      <c r="C135" s="42" t="s">
        <v>298</v>
      </c>
      <c r="D135" s="5"/>
      <c r="E135" s="12" t="s">
        <v>22</v>
      </c>
      <c r="F135" s="12">
        <v>1500</v>
      </c>
      <c r="G135" s="13">
        <v>4</v>
      </c>
      <c r="H135" s="13">
        <v>3</v>
      </c>
      <c r="I135" s="13">
        <v>3.5</v>
      </c>
      <c r="J135" s="13">
        <v>4.5</v>
      </c>
      <c r="K135" s="13">
        <v>4</v>
      </c>
      <c r="L135" s="13">
        <v>6</v>
      </c>
      <c r="M135" s="13">
        <v>3</v>
      </c>
      <c r="N135" s="13">
        <f>(M135+L135+K135+J135+I135+H135+G135)/7</f>
        <v>4</v>
      </c>
      <c r="O135" s="5"/>
    </row>
    <row r="136" spans="1:15" ht="15">
      <c r="A136" s="154" t="s">
        <v>15</v>
      </c>
      <c r="B136" s="156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58">
        <f>N135*F135</f>
        <v>6000</v>
      </c>
    </row>
    <row r="137" spans="1:15" ht="61.5">
      <c r="A137" s="12">
        <v>67</v>
      </c>
      <c r="B137" s="62" t="s">
        <v>299</v>
      </c>
      <c r="C137" s="61" t="s">
        <v>300</v>
      </c>
      <c r="D137" s="5"/>
      <c r="E137" s="12" t="s">
        <v>22</v>
      </c>
      <c r="F137" s="12">
        <v>300</v>
      </c>
      <c r="G137" s="13">
        <v>4.92</v>
      </c>
      <c r="H137" s="13">
        <v>8</v>
      </c>
      <c r="I137" s="13">
        <v>2.08</v>
      </c>
      <c r="J137" s="13">
        <v>2.12</v>
      </c>
      <c r="K137" s="13" t="s">
        <v>24</v>
      </c>
      <c r="L137" s="13">
        <v>3.13</v>
      </c>
      <c r="M137" s="13">
        <v>2.75</v>
      </c>
      <c r="N137" s="13">
        <v>3.8</v>
      </c>
      <c r="O137" s="5"/>
    </row>
    <row r="138" spans="1:15" ht="15">
      <c r="A138" s="154" t="s">
        <v>15</v>
      </c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58">
        <f>N137*F137</f>
        <v>1140</v>
      </c>
    </row>
    <row r="139" spans="1:15" ht="36">
      <c r="A139" s="12">
        <v>68</v>
      </c>
      <c r="B139" s="62" t="s">
        <v>301</v>
      </c>
      <c r="C139" s="61" t="s">
        <v>302</v>
      </c>
      <c r="D139" s="5"/>
      <c r="E139" s="12" t="s">
        <v>22</v>
      </c>
      <c r="F139" s="12">
        <v>80</v>
      </c>
      <c r="G139" s="13">
        <v>10</v>
      </c>
      <c r="H139" s="13">
        <v>38</v>
      </c>
      <c r="I139" s="13">
        <v>13</v>
      </c>
      <c r="J139" s="13">
        <v>16</v>
      </c>
      <c r="K139" s="13">
        <v>15</v>
      </c>
      <c r="L139" s="13">
        <v>19</v>
      </c>
      <c r="M139" s="13">
        <v>12</v>
      </c>
      <c r="N139" s="13">
        <v>17.5</v>
      </c>
      <c r="O139" s="5"/>
    </row>
    <row r="140" spans="1:15" ht="15">
      <c r="A140" s="154" t="s">
        <v>15</v>
      </c>
      <c r="B140" s="165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58">
        <f>N139*F139</f>
        <v>1400</v>
      </c>
    </row>
    <row r="141" spans="1:15" ht="75" customHeight="1">
      <c r="A141" s="43">
        <v>69</v>
      </c>
      <c r="B141" s="67" t="s">
        <v>303</v>
      </c>
      <c r="C141" s="32" t="s">
        <v>304</v>
      </c>
      <c r="D141" s="5"/>
      <c r="E141" s="12" t="s">
        <v>74</v>
      </c>
      <c r="F141" s="12">
        <v>50</v>
      </c>
      <c r="G141" s="13">
        <v>20</v>
      </c>
      <c r="H141" s="13">
        <v>15</v>
      </c>
      <c r="I141" s="13">
        <v>24.8</v>
      </c>
      <c r="J141" s="13">
        <v>26</v>
      </c>
      <c r="K141" s="13">
        <v>20</v>
      </c>
      <c r="L141" s="13">
        <v>45</v>
      </c>
      <c r="M141" s="13">
        <v>17.5</v>
      </c>
      <c r="N141" s="13">
        <v>24</v>
      </c>
      <c r="O141" s="12"/>
    </row>
    <row r="142" spans="1:15" ht="15">
      <c r="A142" s="154" t="s">
        <v>15</v>
      </c>
      <c r="B142" s="156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58">
        <f>N141*F141</f>
        <v>1200</v>
      </c>
    </row>
    <row r="143" spans="1:15" ht="96.75" customHeight="1">
      <c r="A143" s="12">
        <v>70</v>
      </c>
      <c r="B143" s="62" t="s">
        <v>305</v>
      </c>
      <c r="C143" s="53" t="s">
        <v>306</v>
      </c>
      <c r="D143" s="5"/>
      <c r="E143" s="12" t="s">
        <v>74</v>
      </c>
      <c r="F143" s="12">
        <v>50</v>
      </c>
      <c r="G143" s="12">
        <v>115</v>
      </c>
      <c r="H143" s="13">
        <v>129</v>
      </c>
      <c r="I143" s="13">
        <v>110.6</v>
      </c>
      <c r="J143" s="13">
        <v>130</v>
      </c>
      <c r="K143" s="13">
        <v>200</v>
      </c>
      <c r="L143" s="13" t="s">
        <v>24</v>
      </c>
      <c r="M143" s="13" t="s">
        <v>24</v>
      </c>
      <c r="N143" s="13">
        <v>137</v>
      </c>
      <c r="O143" s="47"/>
    </row>
    <row r="144" spans="1:15" ht="15">
      <c r="A144" s="154" t="s">
        <v>15</v>
      </c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58">
        <f>N143*F143</f>
        <v>6850</v>
      </c>
    </row>
    <row r="145" spans="1:15" ht="60" customHeight="1">
      <c r="A145" s="12">
        <v>71</v>
      </c>
      <c r="B145" s="60" t="s">
        <v>307</v>
      </c>
      <c r="C145" s="33" t="s">
        <v>308</v>
      </c>
      <c r="D145" s="5"/>
      <c r="E145" s="12" t="s">
        <v>22</v>
      </c>
      <c r="F145" s="12">
        <v>20</v>
      </c>
      <c r="G145" s="13">
        <v>609</v>
      </c>
      <c r="H145" s="13">
        <v>427</v>
      </c>
      <c r="I145" s="13">
        <v>440</v>
      </c>
      <c r="J145" s="13">
        <v>500</v>
      </c>
      <c r="K145" s="13" t="s">
        <v>24</v>
      </c>
      <c r="L145" s="13">
        <v>580</v>
      </c>
      <c r="M145" s="13">
        <v>420</v>
      </c>
      <c r="N145" s="13">
        <f>(M145+L145+J145+I145+H145+G145)/6</f>
        <v>496</v>
      </c>
      <c r="O145" s="12"/>
    </row>
    <row r="146" spans="1:15" ht="15">
      <c r="A146" s="154" t="s">
        <v>15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58">
        <f>N145*F145</f>
        <v>9920</v>
      </c>
    </row>
    <row r="147" spans="1:15" ht="36">
      <c r="A147" s="12">
        <v>72</v>
      </c>
      <c r="B147" s="62" t="s">
        <v>309</v>
      </c>
      <c r="C147" s="52" t="s">
        <v>310</v>
      </c>
      <c r="D147" s="5"/>
      <c r="E147" s="12" t="s">
        <v>22</v>
      </c>
      <c r="F147" s="12">
        <v>100</v>
      </c>
      <c r="G147" s="13">
        <v>33</v>
      </c>
      <c r="H147" s="13">
        <v>12</v>
      </c>
      <c r="I147" s="13">
        <v>14</v>
      </c>
      <c r="J147" s="13">
        <v>15</v>
      </c>
      <c r="K147" s="13">
        <v>50</v>
      </c>
      <c r="L147" s="13">
        <v>25</v>
      </c>
      <c r="M147" s="13">
        <v>23</v>
      </c>
      <c r="N147" s="13">
        <v>24</v>
      </c>
      <c r="O147" s="12"/>
    </row>
    <row r="148" spans="1:15" ht="15">
      <c r="A148" s="154" t="s">
        <v>15</v>
      </c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58">
        <f>N147*F147</f>
        <v>2400</v>
      </c>
    </row>
    <row r="149" spans="1:15" ht="36.75">
      <c r="A149" s="12">
        <v>73</v>
      </c>
      <c r="B149" s="62" t="s">
        <v>309</v>
      </c>
      <c r="C149" s="42" t="s">
        <v>311</v>
      </c>
      <c r="D149" s="5"/>
      <c r="E149" s="12" t="s">
        <v>22</v>
      </c>
      <c r="F149" s="12">
        <v>100</v>
      </c>
      <c r="G149" s="13">
        <v>22</v>
      </c>
      <c r="H149" s="13">
        <v>9</v>
      </c>
      <c r="I149" s="13">
        <v>9</v>
      </c>
      <c r="J149" s="13">
        <v>12</v>
      </c>
      <c r="K149" s="13">
        <v>40</v>
      </c>
      <c r="L149" s="13">
        <v>12</v>
      </c>
      <c r="M149" s="13">
        <v>9</v>
      </c>
      <c r="N149" s="13">
        <v>16</v>
      </c>
      <c r="O149" s="13"/>
    </row>
    <row r="150" spans="1:15" ht="15">
      <c r="A150" s="154" t="s">
        <v>15</v>
      </c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58">
        <f>N149*F149</f>
        <v>1600</v>
      </c>
    </row>
    <row r="151" spans="1:15" ht="36">
      <c r="A151" s="12">
        <v>74</v>
      </c>
      <c r="B151" s="62" t="s">
        <v>309</v>
      </c>
      <c r="C151" s="32" t="s">
        <v>312</v>
      </c>
      <c r="D151" s="5"/>
      <c r="E151" s="12" t="s">
        <v>22</v>
      </c>
      <c r="F151" s="12">
        <v>50</v>
      </c>
      <c r="G151" s="13">
        <v>18.8</v>
      </c>
      <c r="H151" s="13">
        <v>13</v>
      </c>
      <c r="I151" s="13">
        <v>23</v>
      </c>
      <c r="J151" s="13">
        <v>25</v>
      </c>
      <c r="K151" s="13" t="s">
        <v>24</v>
      </c>
      <c r="L151" s="13">
        <v>19</v>
      </c>
      <c r="M151" s="13">
        <v>12</v>
      </c>
      <c r="N151" s="13">
        <v>22</v>
      </c>
      <c r="O151" s="12"/>
    </row>
    <row r="152" spans="1:15" ht="15">
      <c r="A152" s="154" t="s">
        <v>15</v>
      </c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58">
        <f>N151*F151</f>
        <v>1100</v>
      </c>
    </row>
    <row r="153" spans="1:15" ht="49.5" customHeight="1">
      <c r="A153" s="12">
        <v>75</v>
      </c>
      <c r="B153" s="62" t="s">
        <v>313</v>
      </c>
      <c r="C153" s="61" t="s">
        <v>314</v>
      </c>
      <c r="D153" s="5"/>
      <c r="E153" s="12" t="s">
        <v>22</v>
      </c>
      <c r="F153" s="12">
        <v>100</v>
      </c>
      <c r="G153" s="13">
        <v>15.4</v>
      </c>
      <c r="H153" s="13">
        <v>35</v>
      </c>
      <c r="I153" s="13">
        <v>25</v>
      </c>
      <c r="J153" s="13">
        <v>30</v>
      </c>
      <c r="K153" s="13" t="s">
        <v>24</v>
      </c>
      <c r="L153" s="13">
        <v>16</v>
      </c>
      <c r="M153" s="13">
        <v>16</v>
      </c>
      <c r="N153" s="13">
        <v>22</v>
      </c>
      <c r="O153" s="12"/>
    </row>
    <row r="154" spans="1:15" ht="15">
      <c r="A154" s="154" t="s">
        <v>15</v>
      </c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58">
        <f>N153*F153</f>
        <v>2200</v>
      </c>
    </row>
    <row r="155" spans="1:15" ht="120.75" customHeight="1">
      <c r="A155" s="12">
        <v>76</v>
      </c>
      <c r="B155" s="67" t="s">
        <v>315</v>
      </c>
      <c r="C155" s="32" t="s">
        <v>316</v>
      </c>
      <c r="D155" s="5"/>
      <c r="E155" s="12" t="s">
        <v>22</v>
      </c>
      <c r="F155" s="12">
        <v>100</v>
      </c>
      <c r="G155" s="13" t="s">
        <v>24</v>
      </c>
      <c r="H155" s="13">
        <v>259</v>
      </c>
      <c r="I155" s="13">
        <v>169</v>
      </c>
      <c r="J155" s="13">
        <v>175</v>
      </c>
      <c r="K155" s="13" t="s">
        <v>24</v>
      </c>
      <c r="L155" s="13">
        <v>180</v>
      </c>
      <c r="M155" s="13">
        <v>175</v>
      </c>
      <c r="N155" s="13">
        <v>192</v>
      </c>
      <c r="O155" s="12"/>
    </row>
    <row r="156" spans="1:15" ht="15">
      <c r="A156" s="154" t="s">
        <v>15</v>
      </c>
      <c r="B156" s="165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58">
        <f>N155*F155</f>
        <v>19200</v>
      </c>
    </row>
    <row r="157" spans="1:15" ht="72" customHeight="1">
      <c r="A157" s="43">
        <v>77</v>
      </c>
      <c r="B157" s="33" t="s">
        <v>317</v>
      </c>
      <c r="C157" s="32" t="s">
        <v>318</v>
      </c>
      <c r="D157" s="5"/>
      <c r="E157" s="12" t="s">
        <v>22</v>
      </c>
      <c r="F157" s="12">
        <v>100</v>
      </c>
      <c r="G157" s="13">
        <v>145</v>
      </c>
      <c r="H157" s="13">
        <v>112</v>
      </c>
      <c r="I157" s="13">
        <v>35.4</v>
      </c>
      <c r="J157" s="13">
        <v>42</v>
      </c>
      <c r="K157" s="13">
        <v>15</v>
      </c>
      <c r="L157" s="13">
        <v>100</v>
      </c>
      <c r="M157" s="13">
        <v>80</v>
      </c>
      <c r="N157" s="13">
        <v>76</v>
      </c>
      <c r="O157" s="5"/>
    </row>
    <row r="158" spans="1:15" ht="15">
      <c r="A158" s="154" t="s">
        <v>15</v>
      </c>
      <c r="B158" s="156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73">
        <f>N157*F157</f>
        <v>7600</v>
      </c>
    </row>
    <row r="159" spans="1:15" ht="60.75" customHeight="1">
      <c r="A159" s="12">
        <v>78</v>
      </c>
      <c r="B159" s="61" t="s">
        <v>319</v>
      </c>
      <c r="C159" s="33" t="s">
        <v>320</v>
      </c>
      <c r="D159" s="5"/>
      <c r="E159" s="12" t="s">
        <v>22</v>
      </c>
      <c r="F159" s="12">
        <v>100</v>
      </c>
      <c r="G159" s="13" t="s">
        <v>24</v>
      </c>
      <c r="H159" s="13">
        <v>1.5</v>
      </c>
      <c r="I159" s="13">
        <v>1.8</v>
      </c>
      <c r="J159" s="13">
        <v>2</v>
      </c>
      <c r="K159" s="13" t="s">
        <v>24</v>
      </c>
      <c r="L159" s="13">
        <v>2</v>
      </c>
      <c r="M159" s="13">
        <v>2</v>
      </c>
      <c r="N159" s="13">
        <v>1.8</v>
      </c>
      <c r="O159" s="12"/>
    </row>
    <row r="160" spans="1:15" ht="15">
      <c r="A160" s="154" t="s">
        <v>15</v>
      </c>
      <c r="B160" s="154"/>
      <c r="C160" s="165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58">
        <f>N159*F159</f>
        <v>180</v>
      </c>
    </row>
    <row r="161" spans="1:15" ht="108">
      <c r="A161" s="12">
        <v>79</v>
      </c>
      <c r="B161" s="72" t="s">
        <v>321</v>
      </c>
      <c r="C161" s="33" t="s">
        <v>322</v>
      </c>
      <c r="D161" s="54"/>
      <c r="E161" s="12" t="s">
        <v>22</v>
      </c>
      <c r="F161" s="12">
        <v>20</v>
      </c>
      <c r="G161" s="13">
        <v>137</v>
      </c>
      <c r="H161" s="13">
        <v>102</v>
      </c>
      <c r="I161" s="13">
        <v>119.2</v>
      </c>
      <c r="J161" s="13">
        <v>130</v>
      </c>
      <c r="K161" s="13">
        <v>200</v>
      </c>
      <c r="L161" s="13">
        <v>125</v>
      </c>
      <c r="M161" s="13">
        <v>116</v>
      </c>
      <c r="N161" s="13">
        <v>132</v>
      </c>
      <c r="O161" s="12"/>
    </row>
    <row r="162" spans="1:15" ht="15">
      <c r="A162" s="154" t="s">
        <v>15</v>
      </c>
      <c r="B162" s="154"/>
      <c r="C162" s="156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58">
        <f>N161*F161</f>
        <v>2640</v>
      </c>
    </row>
    <row r="163" spans="1:15" ht="36">
      <c r="A163" s="12">
        <v>80</v>
      </c>
      <c r="B163" s="60" t="s">
        <v>323</v>
      </c>
      <c r="C163" s="33" t="s">
        <v>324</v>
      </c>
      <c r="D163" s="5"/>
      <c r="E163" s="12" t="s">
        <v>22</v>
      </c>
      <c r="F163" s="12">
        <v>10</v>
      </c>
      <c r="G163" s="13">
        <v>1018</v>
      </c>
      <c r="H163" s="13">
        <v>456</v>
      </c>
      <c r="I163" s="13">
        <v>800</v>
      </c>
      <c r="J163" s="13">
        <v>900</v>
      </c>
      <c r="K163" s="13">
        <v>400</v>
      </c>
      <c r="L163" s="13">
        <v>620</v>
      </c>
      <c r="M163" s="13">
        <v>542</v>
      </c>
      <c r="N163" s="13">
        <v>676</v>
      </c>
      <c r="O163" s="12"/>
    </row>
    <row r="164" spans="1:15" ht="15">
      <c r="A164" s="154" t="s">
        <v>15</v>
      </c>
      <c r="B164" s="154"/>
      <c r="C164" s="165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58">
        <f>N163*F163</f>
        <v>6760</v>
      </c>
    </row>
    <row r="165" spans="1:15" ht="72.75">
      <c r="A165" s="12">
        <v>81</v>
      </c>
      <c r="B165" s="60" t="s">
        <v>325</v>
      </c>
      <c r="C165" s="74" t="s">
        <v>326</v>
      </c>
      <c r="D165" s="54"/>
      <c r="E165" s="13" t="s">
        <v>22</v>
      </c>
      <c r="F165" s="16">
        <v>140</v>
      </c>
      <c r="G165" s="13">
        <v>17</v>
      </c>
      <c r="H165" s="13">
        <v>11</v>
      </c>
      <c r="I165" s="13">
        <v>10.27</v>
      </c>
      <c r="J165" s="13">
        <v>14</v>
      </c>
      <c r="K165" s="13">
        <v>30</v>
      </c>
      <c r="L165" s="13">
        <v>15</v>
      </c>
      <c r="M165" s="13">
        <v>15</v>
      </c>
      <c r="N165" s="13">
        <v>16</v>
      </c>
      <c r="O165" s="13"/>
    </row>
    <row r="166" spans="1:15" ht="15">
      <c r="A166" s="154" t="s">
        <v>15</v>
      </c>
      <c r="B166" s="154"/>
      <c r="C166" s="156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58">
        <f>N165*F165</f>
        <v>2240</v>
      </c>
    </row>
    <row r="167" spans="1:15" ht="74.25" customHeight="1">
      <c r="A167" s="12">
        <v>82</v>
      </c>
      <c r="B167" s="62" t="s">
        <v>325</v>
      </c>
      <c r="C167" s="65" t="s">
        <v>327</v>
      </c>
      <c r="D167" s="5"/>
      <c r="E167" s="12" t="s">
        <v>22</v>
      </c>
      <c r="F167" s="12">
        <v>136</v>
      </c>
      <c r="G167" s="13">
        <v>25</v>
      </c>
      <c r="H167" s="13">
        <v>23</v>
      </c>
      <c r="I167" s="13">
        <v>20</v>
      </c>
      <c r="J167" s="13">
        <v>25</v>
      </c>
      <c r="K167" s="13">
        <v>30</v>
      </c>
      <c r="L167" s="13">
        <v>20</v>
      </c>
      <c r="M167" s="13">
        <v>20</v>
      </c>
      <c r="N167" s="13">
        <v>24</v>
      </c>
      <c r="O167" s="5"/>
    </row>
    <row r="168" spans="1:15" ht="15">
      <c r="A168" s="154" t="s">
        <v>15</v>
      </c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58">
        <f>N167*F167</f>
        <v>3264</v>
      </c>
    </row>
    <row r="169" spans="1:15" ht="15">
      <c r="A169" s="154" t="s">
        <v>15</v>
      </c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47">
        <f>O6+O8+O10+O12+O14+O16+O18+O20+O22+O24+O26+O28+O30+O32+O34+O36+O38+O40+O42+O44+O46+O48+O50+O52+O54+O56+O58+O60+O62+O64+O66+O68+O70+O72+O74+O76+O78+O80+O82+O84+O86+O88+O90+O92+O94+O96+O98+O100+O102+O104+O106+O108+O110+O112+O114+O116+O118+O120+O122+O124+O126+O128+O130+O132+O134+O136+O138+O140+O142+O144+O146+O148+O150+O152+O154+O156+O158+O160+O162+O164+O166+O168</f>
        <v>295134</v>
      </c>
    </row>
    <row r="170" ht="15">
      <c r="A170" t="s">
        <v>16</v>
      </c>
    </row>
    <row r="171" spans="1:15" ht="30" customHeight="1">
      <c r="A171" s="55">
        <v>1</v>
      </c>
      <c r="B171" s="182" t="s">
        <v>328</v>
      </c>
      <c r="C171" s="183"/>
      <c r="D171" s="182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  <c r="O171" s="183"/>
    </row>
    <row r="172" spans="1:15" ht="30" customHeight="1">
      <c r="A172" s="56">
        <v>2</v>
      </c>
      <c r="B172" s="182" t="s">
        <v>329</v>
      </c>
      <c r="C172" s="183"/>
      <c r="D172" s="187" t="s">
        <v>335</v>
      </c>
      <c r="E172" s="188"/>
      <c r="F172" s="188"/>
      <c r="G172" s="188"/>
      <c r="H172" s="188"/>
      <c r="I172" s="188"/>
      <c r="J172" s="188"/>
      <c r="K172" s="188"/>
      <c r="L172" s="188"/>
      <c r="M172" s="188"/>
      <c r="N172" s="188"/>
      <c r="O172" s="189"/>
    </row>
    <row r="173" spans="1:15" ht="30" customHeight="1">
      <c r="A173" s="56">
        <v>3</v>
      </c>
      <c r="B173" s="182" t="s">
        <v>330</v>
      </c>
      <c r="C173" s="183"/>
      <c r="D173" s="182" t="s">
        <v>336</v>
      </c>
      <c r="E173" s="184"/>
      <c r="F173" s="184"/>
      <c r="G173" s="184"/>
      <c r="H173" s="184"/>
      <c r="I173" s="184"/>
      <c r="J173" s="184"/>
      <c r="K173" s="184"/>
      <c r="L173" s="184"/>
      <c r="M173" s="184"/>
      <c r="N173" s="184"/>
      <c r="O173" s="183"/>
    </row>
    <row r="174" spans="1:15" ht="30" customHeight="1">
      <c r="A174" s="56">
        <v>4</v>
      </c>
      <c r="B174" s="182" t="s">
        <v>331</v>
      </c>
      <c r="C174" s="185"/>
      <c r="D174" s="186" t="s">
        <v>337</v>
      </c>
      <c r="E174" s="184"/>
      <c r="F174" s="184"/>
      <c r="G174" s="184"/>
      <c r="H174" s="184"/>
      <c r="I174" s="184"/>
      <c r="J174" s="184"/>
      <c r="K174" s="184"/>
      <c r="L174" s="184"/>
      <c r="M174" s="184"/>
      <c r="N174" s="184"/>
      <c r="O174" s="185"/>
    </row>
    <row r="175" spans="1:15" ht="30" customHeight="1">
      <c r="A175" s="56">
        <v>5</v>
      </c>
      <c r="B175" s="182" t="s">
        <v>332</v>
      </c>
      <c r="C175" s="183"/>
      <c r="D175" s="187" t="s">
        <v>338</v>
      </c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9"/>
    </row>
    <row r="176" spans="1:15" ht="30" customHeight="1">
      <c r="A176" s="56">
        <v>6</v>
      </c>
      <c r="B176" s="182" t="s">
        <v>333</v>
      </c>
      <c r="C176" s="183"/>
      <c r="D176" s="187" t="s">
        <v>339</v>
      </c>
      <c r="E176" s="188"/>
      <c r="F176" s="188"/>
      <c r="G176" s="188"/>
      <c r="H176" s="188"/>
      <c r="I176" s="188"/>
      <c r="J176" s="188"/>
      <c r="K176" s="188"/>
      <c r="L176" s="188"/>
      <c r="M176" s="188"/>
      <c r="N176" s="188"/>
      <c r="O176" s="189"/>
    </row>
    <row r="177" spans="1:15" ht="30" customHeight="1">
      <c r="A177" s="56">
        <v>7</v>
      </c>
      <c r="B177" s="182" t="s">
        <v>334</v>
      </c>
      <c r="C177" s="183"/>
      <c r="D177" s="187" t="s">
        <v>339</v>
      </c>
      <c r="E177" s="188"/>
      <c r="F177" s="188"/>
      <c r="G177" s="188"/>
      <c r="H177" s="188"/>
      <c r="I177" s="188"/>
      <c r="J177" s="188"/>
      <c r="K177" s="188"/>
      <c r="L177" s="188"/>
      <c r="M177" s="188"/>
      <c r="N177" s="188"/>
      <c r="O177" s="189"/>
    </row>
    <row r="178" ht="15">
      <c r="A178" s="1"/>
    </row>
    <row r="179" spans="1:4" ht="15.75">
      <c r="A179" s="163" t="s">
        <v>12</v>
      </c>
      <c r="B179" s="164"/>
      <c r="C179" s="2"/>
      <c r="D179" s="2"/>
    </row>
    <row r="180" spans="1:7" ht="15.75">
      <c r="A180" s="163" t="s">
        <v>13</v>
      </c>
      <c r="B180" s="164"/>
      <c r="C180" s="164"/>
      <c r="D180" s="164"/>
      <c r="E180" s="164"/>
      <c r="F180" s="164"/>
      <c r="G180" s="164"/>
    </row>
    <row r="181" spans="1:7" ht="15.75">
      <c r="A181" s="163" t="s">
        <v>14</v>
      </c>
      <c r="B181" s="166"/>
      <c r="C181" s="3"/>
      <c r="D181" s="3"/>
      <c r="E181" s="4"/>
      <c r="F181" s="4"/>
      <c r="G181" s="4"/>
    </row>
  </sheetData>
  <sheetProtection/>
  <mergeCells count="109">
    <mergeCell ref="E3:E4"/>
    <mergeCell ref="F3:F4"/>
    <mergeCell ref="G3:M3"/>
    <mergeCell ref="A18:N18"/>
    <mergeCell ref="A20:N20"/>
    <mergeCell ref="A22:N22"/>
    <mergeCell ref="A12:N12"/>
    <mergeCell ref="A14:N14"/>
    <mergeCell ref="A16:N16"/>
    <mergeCell ref="A24:N24"/>
    <mergeCell ref="A1:O1"/>
    <mergeCell ref="A2:O2"/>
    <mergeCell ref="A3:A4"/>
    <mergeCell ref="B3:B4"/>
    <mergeCell ref="C3:C4"/>
    <mergeCell ref="D3:D4"/>
    <mergeCell ref="A6:N6"/>
    <mergeCell ref="A8:N8"/>
    <mergeCell ref="A10:N10"/>
    <mergeCell ref="A42:N42"/>
    <mergeCell ref="A44:N44"/>
    <mergeCell ref="A46:N46"/>
    <mergeCell ref="A48:N48"/>
    <mergeCell ref="A26:N26"/>
    <mergeCell ref="A28:N28"/>
    <mergeCell ref="A30:N30"/>
    <mergeCell ref="A32:N32"/>
    <mergeCell ref="A34:N34"/>
    <mergeCell ref="A36:N36"/>
    <mergeCell ref="A38:N38"/>
    <mergeCell ref="A40:N40"/>
    <mergeCell ref="A66:N66"/>
    <mergeCell ref="A68:N68"/>
    <mergeCell ref="A70:N70"/>
    <mergeCell ref="A72:N72"/>
    <mergeCell ref="A50:N50"/>
    <mergeCell ref="A52:N52"/>
    <mergeCell ref="A54:N54"/>
    <mergeCell ref="A56:N56"/>
    <mergeCell ref="A58:N58"/>
    <mergeCell ref="A60:N60"/>
    <mergeCell ref="A62:N62"/>
    <mergeCell ref="A64:N64"/>
    <mergeCell ref="A90:N90"/>
    <mergeCell ref="A92:N92"/>
    <mergeCell ref="A94:N94"/>
    <mergeCell ref="A96:N96"/>
    <mergeCell ref="A74:N74"/>
    <mergeCell ref="A76:N76"/>
    <mergeCell ref="A78:N78"/>
    <mergeCell ref="A80:N80"/>
    <mergeCell ref="A82:N82"/>
    <mergeCell ref="A84:N84"/>
    <mergeCell ref="A86:N86"/>
    <mergeCell ref="A88:N88"/>
    <mergeCell ref="A114:N114"/>
    <mergeCell ref="A116:N116"/>
    <mergeCell ref="A118:N118"/>
    <mergeCell ref="A120:N120"/>
    <mergeCell ref="A98:N98"/>
    <mergeCell ref="A100:N100"/>
    <mergeCell ref="A142:N142"/>
    <mergeCell ref="A144:N144"/>
    <mergeCell ref="A122:N122"/>
    <mergeCell ref="A124:N124"/>
    <mergeCell ref="A102:N102"/>
    <mergeCell ref="A104:N104"/>
    <mergeCell ref="A106:N106"/>
    <mergeCell ref="A108:N108"/>
    <mergeCell ref="A110:N110"/>
    <mergeCell ref="A112:N112"/>
    <mergeCell ref="A146:N146"/>
    <mergeCell ref="A148:N148"/>
    <mergeCell ref="A126:N126"/>
    <mergeCell ref="A128:N128"/>
    <mergeCell ref="A130:N130"/>
    <mergeCell ref="A132:N132"/>
    <mergeCell ref="A134:N134"/>
    <mergeCell ref="A136:N136"/>
    <mergeCell ref="A138:N138"/>
    <mergeCell ref="A140:N140"/>
    <mergeCell ref="A150:N150"/>
    <mergeCell ref="A152:N152"/>
    <mergeCell ref="A154:N154"/>
    <mergeCell ref="A156:N156"/>
    <mergeCell ref="A169:N169"/>
    <mergeCell ref="A162:N162"/>
    <mergeCell ref="A164:N164"/>
    <mergeCell ref="A166:N166"/>
    <mergeCell ref="A168:N168"/>
    <mergeCell ref="A158:N158"/>
    <mergeCell ref="A160:N160"/>
    <mergeCell ref="A179:B179"/>
    <mergeCell ref="A180:G180"/>
    <mergeCell ref="B176:C176"/>
    <mergeCell ref="D172:O172"/>
    <mergeCell ref="D173:O173"/>
    <mergeCell ref="D175:O175"/>
    <mergeCell ref="D176:O176"/>
    <mergeCell ref="A181:B181"/>
    <mergeCell ref="B171:C171"/>
    <mergeCell ref="D171:O171"/>
    <mergeCell ref="B174:C174"/>
    <mergeCell ref="D174:O174"/>
    <mergeCell ref="B177:C177"/>
    <mergeCell ref="D177:O177"/>
    <mergeCell ref="B172:C172"/>
    <mergeCell ref="B173:C173"/>
    <mergeCell ref="B175:C17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PageLayoutView="0" workbookViewId="0" topLeftCell="A1">
      <selection activeCell="E65" sqref="E65"/>
    </sheetView>
  </sheetViews>
  <sheetFormatPr defaultColWidth="9.140625" defaultRowHeight="15"/>
  <cols>
    <col min="1" max="1" width="6.28125" style="0" customWidth="1"/>
    <col min="2" max="2" width="23.421875" style="0" customWidth="1"/>
    <col min="3" max="3" width="34.57421875" style="0" customWidth="1"/>
    <col min="4" max="4" width="11.8515625" style="0" customWidth="1"/>
    <col min="5" max="8" width="10.7109375" style="0" customWidth="1"/>
    <col min="9" max="10" width="10.7109375" style="0" hidden="1" customWidth="1"/>
    <col min="11" max="11" width="9.57421875" style="0" bestFit="1" customWidth="1"/>
    <col min="12" max="12" width="12.7109375" style="0" customWidth="1"/>
    <col min="13" max="13" width="9.57421875" style="0" bestFit="1" customWidth="1"/>
  </cols>
  <sheetData>
    <row r="1" spans="1:12" ht="37.5" customHeight="1">
      <c r="A1" s="210" t="s">
        <v>351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12" ht="15.75">
      <c r="A2" s="211" t="s">
        <v>403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1.75" customHeight="1">
      <c r="A3" s="212" t="s">
        <v>349</v>
      </c>
      <c r="B3" s="212" t="s">
        <v>348</v>
      </c>
      <c r="C3" s="212" t="s">
        <v>393</v>
      </c>
      <c r="D3" s="212" t="s">
        <v>350</v>
      </c>
      <c r="E3" s="212" t="s">
        <v>5</v>
      </c>
      <c r="F3" s="212"/>
      <c r="G3" s="212"/>
      <c r="H3" s="212"/>
      <c r="I3" s="212"/>
      <c r="J3" s="212"/>
      <c r="K3" s="100"/>
      <c r="L3" s="100"/>
    </row>
    <row r="4" spans="1:12" ht="48.75" customHeight="1">
      <c r="A4" s="212"/>
      <c r="B4" s="212"/>
      <c r="C4" s="212"/>
      <c r="D4" s="212"/>
      <c r="E4" s="101" t="s">
        <v>6</v>
      </c>
      <c r="F4" s="101"/>
      <c r="G4" s="101" t="s">
        <v>7</v>
      </c>
      <c r="H4" s="101" t="s">
        <v>8</v>
      </c>
      <c r="I4" s="101"/>
      <c r="J4" s="101"/>
      <c r="K4" s="101" t="s">
        <v>10</v>
      </c>
      <c r="L4" s="101" t="s">
        <v>11</v>
      </c>
    </row>
    <row r="5" spans="1:12" ht="15.75">
      <c r="A5" s="197" t="s">
        <v>352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9"/>
    </row>
    <row r="6" spans="1:12" ht="24.75" customHeight="1">
      <c r="A6" s="81">
        <v>1</v>
      </c>
      <c r="B6" s="80" t="s">
        <v>353</v>
      </c>
      <c r="C6" s="82" t="s">
        <v>354</v>
      </c>
      <c r="D6" s="102">
        <v>3</v>
      </c>
      <c r="E6" s="83">
        <v>1518</v>
      </c>
      <c r="F6" s="83"/>
      <c r="G6" s="83">
        <v>1798</v>
      </c>
      <c r="H6" s="83">
        <v>1798</v>
      </c>
      <c r="I6" s="83"/>
      <c r="J6" s="83"/>
      <c r="K6" s="103">
        <f>(E6+G6+H6)/3</f>
        <v>1704.6666666666667</v>
      </c>
      <c r="L6" s="84"/>
    </row>
    <row r="7" spans="1:12" ht="15.75">
      <c r="A7" s="202" t="s">
        <v>15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123">
        <f>K6*D6</f>
        <v>5114</v>
      </c>
    </row>
    <row r="8" spans="1:12" ht="63.75" customHeight="1">
      <c r="A8" s="86">
        <v>2</v>
      </c>
      <c r="B8" s="93" t="s">
        <v>355</v>
      </c>
      <c r="C8" s="82" t="s">
        <v>356</v>
      </c>
      <c r="D8" s="81">
        <v>60</v>
      </c>
      <c r="E8" s="88">
        <v>281</v>
      </c>
      <c r="F8" s="88"/>
      <c r="G8" s="88">
        <v>281</v>
      </c>
      <c r="H8" s="88">
        <v>281</v>
      </c>
      <c r="I8" s="88"/>
      <c r="J8" s="88"/>
      <c r="K8" s="103">
        <f>(E8+G8+H8)/3</f>
        <v>281</v>
      </c>
      <c r="L8" s="85"/>
    </row>
    <row r="9" spans="1:12" ht="15.75">
      <c r="A9" s="192" t="s">
        <v>340</v>
      </c>
      <c r="B9" s="193"/>
      <c r="C9" s="193"/>
      <c r="D9" s="193"/>
      <c r="E9" s="193"/>
      <c r="F9" s="193"/>
      <c r="G9" s="193"/>
      <c r="H9" s="193"/>
      <c r="I9" s="193"/>
      <c r="J9" s="193"/>
      <c r="K9" s="194"/>
      <c r="L9" s="124">
        <f>K8*D8</f>
        <v>16860</v>
      </c>
    </row>
    <row r="10" spans="1:12" ht="32.25" customHeight="1">
      <c r="A10" s="86">
        <v>3</v>
      </c>
      <c r="B10" s="82" t="s">
        <v>357</v>
      </c>
      <c r="C10" s="94" t="s">
        <v>358</v>
      </c>
      <c r="D10" s="81">
        <v>3</v>
      </c>
      <c r="E10" s="88">
        <v>1111</v>
      </c>
      <c r="F10" s="88"/>
      <c r="G10" s="88">
        <v>1111</v>
      </c>
      <c r="H10" s="88">
        <v>1111</v>
      </c>
      <c r="I10" s="99"/>
      <c r="J10" s="99"/>
      <c r="K10" s="103">
        <f>(E10+G10+H10)/3</f>
        <v>1111</v>
      </c>
      <c r="L10" s="99"/>
    </row>
    <row r="11" spans="1:12" ht="15.75">
      <c r="A11" s="192" t="s">
        <v>340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4"/>
      <c r="L11" s="124">
        <f>K10*D10</f>
        <v>3333</v>
      </c>
    </row>
    <row r="12" spans="1:12" ht="53.25" customHeight="1">
      <c r="A12" s="86">
        <v>4</v>
      </c>
      <c r="B12" s="82" t="s">
        <v>359</v>
      </c>
      <c r="C12" s="87" t="s">
        <v>360</v>
      </c>
      <c r="D12" s="81">
        <v>5</v>
      </c>
      <c r="E12" s="88">
        <v>1076</v>
      </c>
      <c r="F12" s="88"/>
      <c r="G12" s="88">
        <v>1076</v>
      </c>
      <c r="H12" s="88">
        <v>1076</v>
      </c>
      <c r="I12" s="88"/>
      <c r="J12" s="88"/>
      <c r="K12" s="103">
        <f>(E12+G12+H12)/3</f>
        <v>1076</v>
      </c>
      <c r="L12" s="99"/>
    </row>
    <row r="13" spans="1:12" ht="15.75">
      <c r="A13" s="207" t="s">
        <v>340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9"/>
      <c r="L13" s="124">
        <f>K12*D12</f>
        <v>5380</v>
      </c>
    </row>
    <row r="14" spans="1:12" ht="31.5" customHeight="1">
      <c r="A14" s="86">
        <v>5</v>
      </c>
      <c r="B14" s="96" t="s">
        <v>361</v>
      </c>
      <c r="C14" s="87" t="s">
        <v>362</v>
      </c>
      <c r="D14" s="81">
        <v>4</v>
      </c>
      <c r="E14" s="88">
        <v>659</v>
      </c>
      <c r="F14" s="88"/>
      <c r="G14" s="88">
        <v>1111</v>
      </c>
      <c r="H14" s="88">
        <v>1111</v>
      </c>
      <c r="I14" s="88"/>
      <c r="J14" s="88"/>
      <c r="K14" s="103">
        <f>(E14+G14+H14)/3</f>
        <v>960.3333333333334</v>
      </c>
      <c r="L14" s="99"/>
    </row>
    <row r="15" spans="1:12" ht="15.75">
      <c r="A15" s="192" t="s">
        <v>340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4"/>
      <c r="L15" s="124">
        <f>K14*D14</f>
        <v>3841.3333333333335</v>
      </c>
    </row>
    <row r="16" spans="1:12" ht="15.75">
      <c r="A16" s="200" t="s">
        <v>363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30"/>
    </row>
    <row r="17" spans="1:12" ht="33" customHeight="1">
      <c r="A17" s="97">
        <v>6</v>
      </c>
      <c r="B17" s="87" t="s">
        <v>364</v>
      </c>
      <c r="C17" s="82"/>
      <c r="D17" s="81">
        <v>2</v>
      </c>
      <c r="E17" s="98">
        <v>480</v>
      </c>
      <c r="F17" s="98"/>
      <c r="G17" s="98">
        <v>522</v>
      </c>
      <c r="H17" s="98">
        <v>522</v>
      </c>
      <c r="I17" s="98"/>
      <c r="J17" s="98"/>
      <c r="K17" s="125">
        <f>(E17+G17+H17)/3</f>
        <v>508</v>
      </c>
      <c r="L17" s="110"/>
    </row>
    <row r="18" spans="1:12" ht="15.75">
      <c r="A18" s="192" t="s">
        <v>340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4"/>
      <c r="L18" s="124">
        <f>K17*D17</f>
        <v>1016</v>
      </c>
    </row>
    <row r="19" spans="1:12" ht="56.25" customHeight="1">
      <c r="A19" s="86">
        <v>7</v>
      </c>
      <c r="B19" s="87" t="s">
        <v>365</v>
      </c>
      <c r="C19" s="82" t="s">
        <v>366</v>
      </c>
      <c r="D19" s="81">
        <v>1</v>
      </c>
      <c r="E19" s="120">
        <v>866</v>
      </c>
      <c r="F19" s="120"/>
      <c r="G19" s="119">
        <v>866</v>
      </c>
      <c r="H19" s="119">
        <v>866</v>
      </c>
      <c r="I19" s="88"/>
      <c r="J19" s="88"/>
      <c r="K19" s="103">
        <f>(E19+G19+H19)/3</f>
        <v>866</v>
      </c>
      <c r="L19" s="99"/>
    </row>
    <row r="20" spans="1:12" ht="15.75">
      <c r="A20" s="202" t="s">
        <v>340</v>
      </c>
      <c r="B20" s="202"/>
      <c r="C20" s="202"/>
      <c r="D20" s="206"/>
      <c r="E20" s="202"/>
      <c r="F20" s="202"/>
      <c r="G20" s="202"/>
      <c r="H20" s="202"/>
      <c r="I20" s="202"/>
      <c r="J20" s="202"/>
      <c r="K20" s="202"/>
      <c r="L20" s="124">
        <f>K19*D19</f>
        <v>866</v>
      </c>
    </row>
    <row r="21" spans="1:12" ht="15.75">
      <c r="A21" s="86">
        <v>8</v>
      </c>
      <c r="B21" s="94" t="s">
        <v>367</v>
      </c>
      <c r="C21" s="68" t="s">
        <v>354</v>
      </c>
      <c r="D21" s="95">
        <v>4</v>
      </c>
      <c r="E21" s="88">
        <v>662</v>
      </c>
      <c r="F21" s="88"/>
      <c r="G21" s="88">
        <v>704</v>
      </c>
      <c r="H21" s="88">
        <v>704</v>
      </c>
      <c r="I21" s="99"/>
      <c r="J21" s="99"/>
      <c r="K21" s="124">
        <f>(E21+G21+H21)/3</f>
        <v>690</v>
      </c>
      <c r="L21" s="89"/>
    </row>
    <row r="22" spans="1:12" ht="15.75">
      <c r="A22" s="192" t="s">
        <v>340</v>
      </c>
      <c r="B22" s="193"/>
      <c r="C22" s="193"/>
      <c r="D22" s="196"/>
      <c r="E22" s="193"/>
      <c r="F22" s="193"/>
      <c r="G22" s="193"/>
      <c r="H22" s="193"/>
      <c r="I22" s="193"/>
      <c r="J22" s="193"/>
      <c r="K22" s="194"/>
      <c r="L22" s="124">
        <f>K21*D21</f>
        <v>2760</v>
      </c>
    </row>
    <row r="23" spans="1:12" ht="15.75">
      <c r="A23" s="86">
        <v>9</v>
      </c>
      <c r="B23" s="68" t="s">
        <v>368</v>
      </c>
      <c r="C23" s="68" t="s">
        <v>354</v>
      </c>
      <c r="D23" s="81">
        <v>2</v>
      </c>
      <c r="E23" s="88">
        <v>289</v>
      </c>
      <c r="F23" s="88"/>
      <c r="G23" s="88">
        <v>331</v>
      </c>
      <c r="H23" s="88">
        <v>331</v>
      </c>
      <c r="I23" s="99"/>
      <c r="J23" s="99"/>
      <c r="K23" s="124">
        <f>(E23+G23+H23)/3</f>
        <v>317</v>
      </c>
      <c r="L23" s="89"/>
    </row>
    <row r="24" spans="1:12" ht="15.75">
      <c r="A24" s="192" t="s">
        <v>340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4"/>
      <c r="L24" s="124">
        <f>K23*D23</f>
        <v>634</v>
      </c>
    </row>
    <row r="25" spans="1:12" ht="15.75">
      <c r="A25" s="86">
        <v>10</v>
      </c>
      <c r="B25" s="94" t="s">
        <v>369</v>
      </c>
      <c r="C25" s="68" t="s">
        <v>354</v>
      </c>
      <c r="D25" s="81">
        <v>1</v>
      </c>
      <c r="E25" s="88">
        <v>702</v>
      </c>
      <c r="F25" s="88"/>
      <c r="G25" s="88">
        <v>744</v>
      </c>
      <c r="H25" s="88">
        <v>744</v>
      </c>
      <c r="I25" s="99"/>
      <c r="J25" s="99"/>
      <c r="K25" s="124">
        <f>(E25+G25+H25)/3</f>
        <v>730</v>
      </c>
      <c r="L25" s="89"/>
    </row>
    <row r="26" spans="1:12" ht="15.75">
      <c r="A26" s="192" t="s">
        <v>340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4"/>
      <c r="L26" s="124">
        <f>K25*D25</f>
        <v>730</v>
      </c>
    </row>
    <row r="27" spans="1:12" ht="15.75">
      <c r="A27" s="86">
        <v>11</v>
      </c>
      <c r="B27" s="94" t="s">
        <v>370</v>
      </c>
      <c r="C27" s="68" t="s">
        <v>354</v>
      </c>
      <c r="D27" s="86">
        <v>1</v>
      </c>
      <c r="E27" s="88">
        <v>35520</v>
      </c>
      <c r="F27" s="88"/>
      <c r="G27" s="88">
        <v>10326</v>
      </c>
      <c r="H27" s="88">
        <v>10326</v>
      </c>
      <c r="I27" s="99"/>
      <c r="J27" s="99"/>
      <c r="K27" s="124">
        <f>(E27+G27+H27)/3</f>
        <v>18724</v>
      </c>
      <c r="L27" s="89"/>
    </row>
    <row r="28" spans="1:12" ht="15.75">
      <c r="A28" s="192" t="s">
        <v>340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4"/>
      <c r="L28" s="124">
        <f>K27*D27</f>
        <v>18724</v>
      </c>
    </row>
    <row r="29" spans="1:12" ht="68.25" customHeight="1">
      <c r="A29" s="86">
        <v>12</v>
      </c>
      <c r="B29" s="87" t="s">
        <v>371</v>
      </c>
      <c r="C29" s="68" t="s">
        <v>372</v>
      </c>
      <c r="D29" s="86">
        <v>2</v>
      </c>
      <c r="E29" s="88">
        <v>452</v>
      </c>
      <c r="F29" s="88"/>
      <c r="G29" s="88">
        <v>452</v>
      </c>
      <c r="H29" s="88">
        <v>452</v>
      </c>
      <c r="I29" s="99"/>
      <c r="J29" s="99"/>
      <c r="K29" s="103">
        <f>(E29+G29+H29)/3</f>
        <v>452</v>
      </c>
      <c r="L29" s="89"/>
    </row>
    <row r="30" spans="1:12" ht="15.75">
      <c r="A30" s="192" t="s">
        <v>340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4"/>
      <c r="L30" s="124">
        <f>K29*D29</f>
        <v>904</v>
      </c>
    </row>
    <row r="31" spans="1:12" ht="47.25">
      <c r="A31" s="86">
        <v>13</v>
      </c>
      <c r="B31" s="82" t="s">
        <v>361</v>
      </c>
      <c r="C31" s="87" t="s">
        <v>362</v>
      </c>
      <c r="D31" s="86">
        <v>2</v>
      </c>
      <c r="E31" s="121">
        <v>2385</v>
      </c>
      <c r="F31" s="121"/>
      <c r="G31" s="121">
        <v>7334</v>
      </c>
      <c r="H31" s="121">
        <v>7334</v>
      </c>
      <c r="I31" s="99"/>
      <c r="J31" s="99"/>
      <c r="K31" s="103">
        <f>(E31+G31+H31)/3</f>
        <v>5684.333333333333</v>
      </c>
      <c r="L31" s="89"/>
    </row>
    <row r="32" spans="1:12" ht="15.75">
      <c r="A32" s="192" t="s">
        <v>340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4"/>
      <c r="L32" s="124">
        <f>K31*D31</f>
        <v>11368.666666666666</v>
      </c>
    </row>
    <row r="33" spans="1:12" ht="15.75">
      <c r="A33" s="190" t="s">
        <v>373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30"/>
    </row>
    <row r="34" spans="1:12" ht="114" customHeight="1">
      <c r="A34" s="86">
        <v>14</v>
      </c>
      <c r="B34" s="82" t="s">
        <v>374</v>
      </c>
      <c r="C34" s="87" t="s">
        <v>375</v>
      </c>
      <c r="D34" s="86">
        <v>20</v>
      </c>
      <c r="E34" s="88">
        <v>206</v>
      </c>
      <c r="F34" s="88"/>
      <c r="G34" s="88">
        <v>206</v>
      </c>
      <c r="H34" s="88">
        <v>206</v>
      </c>
      <c r="I34" s="99"/>
      <c r="J34" s="99"/>
      <c r="K34" s="103">
        <f>(E34+G34+H34)/3</f>
        <v>206</v>
      </c>
      <c r="L34" s="89"/>
    </row>
    <row r="35" spans="1:12" ht="15.75">
      <c r="A35" s="192" t="s">
        <v>340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4"/>
      <c r="L35" s="124">
        <f>K34*D34</f>
        <v>4120</v>
      </c>
    </row>
    <row r="36" spans="1:12" ht="107.25" customHeight="1">
      <c r="A36" s="112">
        <v>15</v>
      </c>
      <c r="B36" s="107" t="s">
        <v>376</v>
      </c>
      <c r="C36" s="113" t="s">
        <v>377</v>
      </c>
      <c r="D36" s="114">
        <v>1</v>
      </c>
      <c r="E36" s="122">
        <v>1605</v>
      </c>
      <c r="F36" s="122"/>
      <c r="G36" s="122">
        <v>6337</v>
      </c>
      <c r="H36" s="122">
        <v>6337</v>
      </c>
      <c r="I36" s="115"/>
      <c r="J36" s="115"/>
      <c r="K36" s="126">
        <f>(E36+G36+H36)/3</f>
        <v>4759.666666666667</v>
      </c>
      <c r="L36" s="116"/>
    </row>
    <row r="37" spans="1:12" ht="15.75">
      <c r="A37" s="192" t="s">
        <v>340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4"/>
      <c r="L37" s="124">
        <f>K36*D36</f>
        <v>4759.666666666667</v>
      </c>
    </row>
    <row r="38" spans="1:12" ht="34.5" customHeight="1">
      <c r="A38" s="86">
        <v>16</v>
      </c>
      <c r="B38" s="111" t="s">
        <v>394</v>
      </c>
      <c r="C38" s="109" t="s">
        <v>387</v>
      </c>
      <c r="D38" s="81">
        <v>40</v>
      </c>
      <c r="E38" s="88">
        <v>206</v>
      </c>
      <c r="F38" s="88"/>
      <c r="G38" s="88">
        <v>206</v>
      </c>
      <c r="H38" s="88">
        <v>206</v>
      </c>
      <c r="I38" s="99"/>
      <c r="J38" s="99"/>
      <c r="K38" s="103">
        <f>(E38+G38+H38)/3</f>
        <v>206</v>
      </c>
      <c r="L38" s="89"/>
    </row>
    <row r="39" spans="1:12" ht="15.75">
      <c r="A39" s="192" t="s">
        <v>340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4"/>
      <c r="L39" s="124">
        <f>K38*D38</f>
        <v>8240</v>
      </c>
    </row>
    <row r="40" spans="1:12" ht="15.75">
      <c r="A40" s="190" t="s">
        <v>378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30"/>
    </row>
    <row r="41" spans="1:12" ht="81.75" customHeight="1">
      <c r="A41" s="86">
        <v>17</v>
      </c>
      <c r="B41" s="87" t="s">
        <v>379</v>
      </c>
      <c r="C41" s="108" t="s">
        <v>380</v>
      </c>
      <c r="D41" s="86">
        <v>1</v>
      </c>
      <c r="E41" s="88">
        <v>180</v>
      </c>
      <c r="F41" s="88"/>
      <c r="G41" s="88">
        <v>222</v>
      </c>
      <c r="H41" s="88">
        <v>222</v>
      </c>
      <c r="I41" s="99"/>
      <c r="J41" s="99"/>
      <c r="K41" s="103">
        <f>(E41+G41+H41)/3</f>
        <v>208</v>
      </c>
      <c r="L41" s="89"/>
    </row>
    <row r="42" spans="1:12" ht="15.75">
      <c r="A42" s="192" t="s">
        <v>340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4"/>
      <c r="L42" s="124">
        <f>K41*D41</f>
        <v>208</v>
      </c>
    </row>
    <row r="43" spans="1:12" ht="47.25">
      <c r="A43" s="86">
        <v>18</v>
      </c>
      <c r="B43" s="109" t="s">
        <v>381</v>
      </c>
      <c r="C43" s="108" t="s">
        <v>382</v>
      </c>
      <c r="D43" s="77">
        <v>1</v>
      </c>
      <c r="E43" s="88">
        <v>180</v>
      </c>
      <c r="F43" s="88"/>
      <c r="G43" s="88">
        <v>222</v>
      </c>
      <c r="H43" s="88">
        <v>222</v>
      </c>
      <c r="I43" s="99"/>
      <c r="J43" s="99"/>
      <c r="K43" s="103">
        <f>(E43+G43+H43)/3</f>
        <v>208</v>
      </c>
      <c r="L43" s="89"/>
    </row>
    <row r="44" spans="1:12" ht="15.75">
      <c r="A44" s="192" t="s">
        <v>340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4"/>
      <c r="L44" s="124">
        <f>K43*D43</f>
        <v>208</v>
      </c>
    </row>
    <row r="45" spans="1:12" ht="120" customHeight="1">
      <c r="A45" s="86">
        <v>19</v>
      </c>
      <c r="B45" s="107" t="s">
        <v>395</v>
      </c>
      <c r="C45" s="108" t="s">
        <v>388</v>
      </c>
      <c r="D45" s="86">
        <v>1</v>
      </c>
      <c r="E45" s="119">
        <v>180</v>
      </c>
      <c r="F45" s="119"/>
      <c r="G45" s="119">
        <v>222</v>
      </c>
      <c r="H45" s="119">
        <v>222</v>
      </c>
      <c r="I45" s="91"/>
      <c r="J45" s="91"/>
      <c r="K45" s="103">
        <f>(E45+G45+H45)/3</f>
        <v>208</v>
      </c>
      <c r="L45" s="89"/>
    </row>
    <row r="46" spans="1:12" ht="15.75">
      <c r="A46" s="192" t="s">
        <v>340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4"/>
      <c r="L46" s="124">
        <f>K45*D45</f>
        <v>208</v>
      </c>
    </row>
    <row r="47" spans="1:12" ht="108" customHeight="1">
      <c r="A47" s="86">
        <v>20</v>
      </c>
      <c r="B47" s="108" t="s">
        <v>396</v>
      </c>
      <c r="C47" s="117" t="s">
        <v>389</v>
      </c>
      <c r="D47" s="86">
        <v>1</v>
      </c>
      <c r="E47" s="119">
        <v>180</v>
      </c>
      <c r="F47" s="119"/>
      <c r="G47" s="119">
        <v>222</v>
      </c>
      <c r="H47" s="119">
        <v>222</v>
      </c>
      <c r="I47" s="91"/>
      <c r="J47" s="91"/>
      <c r="K47" s="103">
        <f>(E47+G47+H47)/3</f>
        <v>208</v>
      </c>
      <c r="L47" s="89"/>
    </row>
    <row r="48" spans="1:12" ht="15.75">
      <c r="A48" s="192" t="s">
        <v>340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4"/>
      <c r="L48" s="124">
        <f>K47*D47</f>
        <v>208</v>
      </c>
    </row>
    <row r="49" spans="1:12" ht="30">
      <c r="A49" s="86">
        <v>21</v>
      </c>
      <c r="B49" s="111" t="s">
        <v>397</v>
      </c>
      <c r="C49" s="111" t="s">
        <v>390</v>
      </c>
      <c r="D49" s="86">
        <v>1</v>
      </c>
      <c r="E49" s="119">
        <v>902</v>
      </c>
      <c r="F49" s="119"/>
      <c r="G49" s="119">
        <v>944</v>
      </c>
      <c r="H49" s="119">
        <v>944</v>
      </c>
      <c r="I49" s="91"/>
      <c r="J49" s="91"/>
      <c r="K49" s="103">
        <f>(E49+G49+H49)/3</f>
        <v>930</v>
      </c>
      <c r="L49" s="89"/>
    </row>
    <row r="50" spans="1:12" ht="15.75">
      <c r="A50" s="192" t="s">
        <v>340</v>
      </c>
      <c r="B50" s="195"/>
      <c r="C50" s="193"/>
      <c r="D50" s="193"/>
      <c r="E50" s="193"/>
      <c r="F50" s="193"/>
      <c r="G50" s="193"/>
      <c r="H50" s="193"/>
      <c r="I50" s="193"/>
      <c r="J50" s="193"/>
      <c r="K50" s="194"/>
      <c r="L50" s="124">
        <f>K49*D49</f>
        <v>930</v>
      </c>
    </row>
    <row r="51" spans="1:12" ht="108" customHeight="1">
      <c r="A51" s="90">
        <v>22</v>
      </c>
      <c r="B51" s="111" t="s">
        <v>398</v>
      </c>
      <c r="C51" s="118" t="s">
        <v>391</v>
      </c>
      <c r="D51" s="86">
        <v>1</v>
      </c>
      <c r="E51" s="119">
        <v>541</v>
      </c>
      <c r="F51" s="119"/>
      <c r="G51" s="119">
        <v>1124</v>
      </c>
      <c r="H51" s="119">
        <v>1124</v>
      </c>
      <c r="I51" s="91"/>
      <c r="J51" s="91"/>
      <c r="K51" s="103">
        <f>(E51+G51+H51)/3</f>
        <v>929.6666666666666</v>
      </c>
      <c r="L51" s="89"/>
    </row>
    <row r="52" spans="1:12" ht="15.75">
      <c r="A52" s="192" t="s">
        <v>340</v>
      </c>
      <c r="B52" s="196"/>
      <c r="C52" s="193"/>
      <c r="D52" s="193"/>
      <c r="E52" s="193"/>
      <c r="F52" s="193"/>
      <c r="G52" s="193"/>
      <c r="H52" s="193"/>
      <c r="I52" s="193"/>
      <c r="J52" s="193"/>
      <c r="K52" s="194"/>
      <c r="L52" s="124">
        <f>K51*D51</f>
        <v>929.6666666666666</v>
      </c>
    </row>
    <row r="53" spans="1:12" ht="15.75">
      <c r="A53" s="190" t="s">
        <v>383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30"/>
    </row>
    <row r="54" spans="1:12" ht="45">
      <c r="A54" s="86">
        <v>23</v>
      </c>
      <c r="B54" s="111" t="s">
        <v>384</v>
      </c>
      <c r="C54" s="107" t="s">
        <v>385</v>
      </c>
      <c r="D54" s="86">
        <v>2</v>
      </c>
      <c r="E54" s="88">
        <v>1111</v>
      </c>
      <c r="F54" s="88"/>
      <c r="G54" s="88">
        <v>1111</v>
      </c>
      <c r="H54" s="88">
        <v>1111</v>
      </c>
      <c r="I54" s="99"/>
      <c r="J54" s="99"/>
      <c r="K54" s="103">
        <f>(E54+G54+H54)/3</f>
        <v>1111</v>
      </c>
      <c r="L54" s="89"/>
    </row>
    <row r="55" spans="1:12" ht="15.75">
      <c r="A55" s="192" t="s">
        <v>340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4"/>
      <c r="L55" s="124">
        <f>K54*D54</f>
        <v>2222</v>
      </c>
    </row>
    <row r="56" spans="1:12" ht="45">
      <c r="A56" s="86">
        <v>24</v>
      </c>
      <c r="B56" s="111" t="s">
        <v>386</v>
      </c>
      <c r="C56" s="107" t="s">
        <v>385</v>
      </c>
      <c r="D56" s="86">
        <v>2</v>
      </c>
      <c r="E56" s="121">
        <v>2385</v>
      </c>
      <c r="F56" s="121"/>
      <c r="G56" s="121">
        <v>7334</v>
      </c>
      <c r="H56" s="121">
        <v>7334</v>
      </c>
      <c r="I56" s="99"/>
      <c r="J56" s="99"/>
      <c r="K56" s="127">
        <f>(E56+G56+H56)/3</f>
        <v>5684.333333333333</v>
      </c>
      <c r="L56" s="89"/>
    </row>
    <row r="57" spans="1:12" ht="15.75">
      <c r="A57" s="192" t="s">
        <v>340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4"/>
      <c r="L57" s="124">
        <f>K56*D56</f>
        <v>11368.666666666666</v>
      </c>
    </row>
    <row r="58" spans="1:12" ht="60">
      <c r="A58" s="86">
        <v>25</v>
      </c>
      <c r="B58" s="107" t="s">
        <v>371</v>
      </c>
      <c r="C58" s="118" t="s">
        <v>372</v>
      </c>
      <c r="D58" s="77">
        <v>4</v>
      </c>
      <c r="E58" s="88">
        <v>452</v>
      </c>
      <c r="F58" s="88"/>
      <c r="G58" s="88">
        <v>452</v>
      </c>
      <c r="H58" s="88">
        <v>452</v>
      </c>
      <c r="I58" s="99"/>
      <c r="J58" s="99"/>
      <c r="K58" s="103">
        <f>(E58+G58+H58)/3</f>
        <v>452</v>
      </c>
      <c r="L58" s="89"/>
    </row>
    <row r="59" spans="1:12" ht="15.75">
      <c r="A59" s="192" t="s">
        <v>340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4"/>
      <c r="L59" s="124">
        <f>K58*D58</f>
        <v>1808</v>
      </c>
    </row>
    <row r="60" spans="1:12" ht="93.75" customHeight="1">
      <c r="A60" s="86">
        <v>26</v>
      </c>
      <c r="B60" s="153" t="s">
        <v>406</v>
      </c>
      <c r="C60" s="117" t="s">
        <v>405</v>
      </c>
      <c r="D60" s="86">
        <f>19+7</f>
        <v>26</v>
      </c>
      <c r="E60" s="119">
        <v>487</v>
      </c>
      <c r="F60" s="119"/>
      <c r="G60" s="119">
        <v>487</v>
      </c>
      <c r="H60" s="119">
        <v>487</v>
      </c>
      <c r="I60" s="99"/>
      <c r="J60" s="99"/>
      <c r="K60" s="103">
        <f>(E60+G60+H60)/3</f>
        <v>487</v>
      </c>
      <c r="L60" s="89"/>
    </row>
    <row r="61" spans="1:12" ht="15.75">
      <c r="A61" s="192" t="s">
        <v>340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4"/>
      <c r="L61" s="124">
        <f>K60*D60</f>
        <v>12662</v>
      </c>
    </row>
    <row r="62" spans="1:12" ht="15.75">
      <c r="A62" s="203" t="s">
        <v>16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5"/>
      <c r="L62" s="123">
        <f>L7+L9+L11+L13+L15+L18+L20+L22+L24+L26+L28+L30+L32+L35+L37+L39+L42+L44+L46+L48+L50+L52+L55+L57+L59+L61</f>
        <v>119403.00000000001</v>
      </c>
    </row>
    <row r="63" spans="1:13" ht="15.75">
      <c r="A63" s="131"/>
      <c r="B63" s="132"/>
      <c r="C63" s="132"/>
      <c r="D63" s="132"/>
      <c r="E63" s="132"/>
      <c r="F63" s="132"/>
      <c r="G63" s="132"/>
      <c r="H63" s="132"/>
      <c r="I63" s="132"/>
      <c r="J63" s="132"/>
      <c r="K63" s="128"/>
      <c r="L63" s="128"/>
      <c r="M63" s="128"/>
    </row>
    <row r="64" spans="1:12" ht="18" customHeight="1">
      <c r="A64" s="129">
        <v>1</v>
      </c>
      <c r="B64" s="133" t="s">
        <v>400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1:12" ht="18" customHeight="1">
      <c r="A65" s="129">
        <v>2</v>
      </c>
      <c r="B65" s="133" t="s">
        <v>401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  <row r="66" spans="1:12" ht="18" customHeight="1">
      <c r="A66" s="129">
        <v>3</v>
      </c>
      <c r="B66" s="133" t="s">
        <v>402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</row>
    <row r="67" spans="1:12" ht="15.75">
      <c r="A67" s="104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</row>
    <row r="68" spans="1:12" ht="15.75">
      <c r="A68" s="163" t="s">
        <v>12</v>
      </c>
      <c r="B68" s="201"/>
      <c r="C68" s="105"/>
      <c r="D68" s="92"/>
      <c r="E68" s="92"/>
      <c r="F68" s="92"/>
      <c r="G68" s="92"/>
      <c r="H68" s="92"/>
      <c r="I68" s="92"/>
      <c r="J68" s="92"/>
      <c r="K68" s="92"/>
      <c r="L68" s="92"/>
    </row>
    <row r="69" spans="1:12" ht="15.75">
      <c r="A69" s="79" t="s">
        <v>13</v>
      </c>
      <c r="B69" s="79"/>
      <c r="C69" s="79"/>
      <c r="D69" s="79"/>
      <c r="E69" s="79"/>
      <c r="F69" s="79"/>
      <c r="G69" s="79"/>
      <c r="H69" s="79"/>
      <c r="I69" s="79"/>
      <c r="J69" s="92"/>
      <c r="K69" s="92"/>
      <c r="L69" s="92"/>
    </row>
    <row r="70" spans="1:12" ht="15.75">
      <c r="A70" s="79" t="s">
        <v>404</v>
      </c>
      <c r="B70" s="79"/>
      <c r="C70" s="79"/>
      <c r="D70" s="106"/>
      <c r="E70" s="106"/>
      <c r="F70" s="106"/>
      <c r="G70" s="92"/>
      <c r="H70" s="92"/>
      <c r="I70" s="92"/>
      <c r="J70" s="92"/>
      <c r="K70" s="92"/>
      <c r="L70" s="92"/>
    </row>
    <row r="71" spans="1:12" ht="15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1:12" ht="15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1:12" ht="1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1:12" ht="1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1:12" ht="1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1:12" ht="1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</sheetData>
  <sheetProtection/>
  <mergeCells count="40">
    <mergeCell ref="A1:L1"/>
    <mergeCell ref="A2:L2"/>
    <mergeCell ref="A3:A4"/>
    <mergeCell ref="B3:B4"/>
    <mergeCell ref="C3:C4"/>
    <mergeCell ref="D3:D4"/>
    <mergeCell ref="E3:J3"/>
    <mergeCell ref="A61:K61"/>
    <mergeCell ref="A39:K39"/>
    <mergeCell ref="A42:K42"/>
    <mergeCell ref="A68:B68"/>
    <mergeCell ref="A7:K7"/>
    <mergeCell ref="A62:K62"/>
    <mergeCell ref="A20:K20"/>
    <mergeCell ref="A18:K18"/>
    <mergeCell ref="A13:K13"/>
    <mergeCell ref="A9:K9"/>
    <mergeCell ref="A28:K28"/>
    <mergeCell ref="A30:K30"/>
    <mergeCell ref="A32:K32"/>
    <mergeCell ref="A26:K26"/>
    <mergeCell ref="A57:K57"/>
    <mergeCell ref="A59:K59"/>
    <mergeCell ref="A35:K35"/>
    <mergeCell ref="A44:K44"/>
    <mergeCell ref="A33:K33"/>
    <mergeCell ref="A40:K40"/>
    <mergeCell ref="A5:L5"/>
    <mergeCell ref="A22:K22"/>
    <mergeCell ref="A24:K24"/>
    <mergeCell ref="A11:K11"/>
    <mergeCell ref="A15:K15"/>
    <mergeCell ref="A16:K16"/>
    <mergeCell ref="A53:K53"/>
    <mergeCell ref="A55:K55"/>
    <mergeCell ref="A37:K37"/>
    <mergeCell ref="A46:K46"/>
    <mergeCell ref="A48:K48"/>
    <mergeCell ref="A50:K50"/>
    <mergeCell ref="A52:K5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D60" sqref="A5:D60"/>
    </sheetView>
  </sheetViews>
  <sheetFormatPr defaultColWidth="9.140625" defaultRowHeight="15"/>
  <cols>
    <col min="1" max="1" width="6.28125" style="0" customWidth="1"/>
    <col min="2" max="2" width="23.421875" style="0" customWidth="1"/>
    <col min="3" max="3" width="34.57421875" style="0" customWidth="1"/>
    <col min="4" max="4" width="11.8515625" style="0" customWidth="1"/>
    <col min="5" max="9" width="10.7109375" style="0" customWidth="1"/>
    <col min="10" max="10" width="9.57421875" style="0" bestFit="1" customWidth="1"/>
    <col min="11" max="11" width="12.7109375" style="0" customWidth="1"/>
    <col min="12" max="12" width="9.57421875" style="0" bestFit="1" customWidth="1"/>
  </cols>
  <sheetData>
    <row r="1" spans="1:11" ht="37.5" customHeight="1">
      <c r="A1" s="210" t="s">
        <v>351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5.75">
      <c r="A2" s="211" t="s">
        <v>403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1.75" customHeight="1">
      <c r="A3" s="140" t="s">
        <v>349</v>
      </c>
      <c r="B3" s="140" t="s">
        <v>348</v>
      </c>
      <c r="C3" s="140" t="s">
        <v>393</v>
      </c>
      <c r="D3" s="140" t="s">
        <v>350</v>
      </c>
      <c r="E3" s="141" t="s">
        <v>5</v>
      </c>
      <c r="F3" s="142"/>
      <c r="G3" s="142"/>
      <c r="H3" s="142"/>
      <c r="I3" s="143"/>
      <c r="J3" s="135"/>
      <c r="K3" s="135"/>
    </row>
    <row r="4" spans="1:11" ht="48.75" customHeight="1">
      <c r="A4" s="144"/>
      <c r="B4" s="144"/>
      <c r="C4" s="144"/>
      <c r="D4" s="144"/>
      <c r="E4" s="136" t="s">
        <v>6</v>
      </c>
      <c r="F4" s="136" t="s">
        <v>7</v>
      </c>
      <c r="G4" s="136" t="s">
        <v>8</v>
      </c>
      <c r="H4" s="136"/>
      <c r="I4" s="136"/>
      <c r="J4" s="136" t="s">
        <v>10</v>
      </c>
      <c r="K4" s="136" t="s">
        <v>11</v>
      </c>
    </row>
    <row r="5" spans="1:11" ht="15.75">
      <c r="A5" s="145" t="s">
        <v>352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1" ht="24.75" customHeight="1">
      <c r="A6" s="81">
        <v>1</v>
      </c>
      <c r="B6" s="80" t="s">
        <v>353</v>
      </c>
      <c r="C6" s="68" t="s">
        <v>354</v>
      </c>
      <c r="D6" s="102">
        <v>3</v>
      </c>
      <c r="E6" s="83">
        <v>1518</v>
      </c>
      <c r="F6" s="83">
        <v>1798</v>
      </c>
      <c r="G6" s="83">
        <v>1798</v>
      </c>
      <c r="H6" s="83"/>
      <c r="I6" s="83"/>
      <c r="J6" s="103">
        <f>(E6+F6+G6)/3</f>
        <v>1704.6666666666667</v>
      </c>
      <c r="K6" s="137"/>
    </row>
    <row r="7" spans="1:11" ht="15.75">
      <c r="A7" s="148" t="s">
        <v>15</v>
      </c>
      <c r="B7" s="149"/>
      <c r="C7" s="149"/>
      <c r="D7" s="149"/>
      <c r="E7" s="149"/>
      <c r="F7" s="149"/>
      <c r="G7" s="149"/>
      <c r="H7" s="149"/>
      <c r="I7" s="149"/>
      <c r="J7" s="130"/>
      <c r="K7" s="123">
        <f>J6*D6</f>
        <v>5114</v>
      </c>
    </row>
    <row r="8" spans="1:11" ht="63.75" customHeight="1">
      <c r="A8" s="86">
        <v>2</v>
      </c>
      <c r="B8" s="93" t="s">
        <v>355</v>
      </c>
      <c r="C8" s="68" t="s">
        <v>356</v>
      </c>
      <c r="D8" s="81">
        <v>60</v>
      </c>
      <c r="E8" s="88">
        <v>281</v>
      </c>
      <c r="F8" s="88">
        <v>281</v>
      </c>
      <c r="G8" s="88">
        <v>281</v>
      </c>
      <c r="H8" s="88"/>
      <c r="I8" s="88"/>
      <c r="J8" s="103">
        <f>(E8+F8+G8)/3</f>
        <v>281</v>
      </c>
      <c r="K8" s="85"/>
    </row>
    <row r="9" spans="1:11" ht="15.75">
      <c r="A9" s="148" t="s">
        <v>340</v>
      </c>
      <c r="B9" s="149"/>
      <c r="C9" s="149"/>
      <c r="D9" s="149"/>
      <c r="E9" s="149"/>
      <c r="F9" s="149"/>
      <c r="G9" s="149"/>
      <c r="H9" s="149"/>
      <c r="I9" s="149"/>
      <c r="J9" s="130"/>
      <c r="K9" s="124">
        <f>J8*D8</f>
        <v>16860</v>
      </c>
    </row>
    <row r="10" spans="1:11" ht="32.25" customHeight="1">
      <c r="A10" s="86">
        <v>3</v>
      </c>
      <c r="B10" s="68" t="s">
        <v>357</v>
      </c>
      <c r="C10" s="94" t="s">
        <v>358</v>
      </c>
      <c r="D10" s="81">
        <v>3</v>
      </c>
      <c r="E10" s="88">
        <v>1111</v>
      </c>
      <c r="F10" s="88">
        <v>1111</v>
      </c>
      <c r="G10" s="88">
        <v>1111</v>
      </c>
      <c r="H10" s="99"/>
      <c r="I10" s="99"/>
      <c r="J10" s="103">
        <f>(E10+F10+G10)/3</f>
        <v>1111</v>
      </c>
      <c r="K10" s="99"/>
    </row>
    <row r="11" spans="1:11" ht="15.75">
      <c r="A11" s="148" t="s">
        <v>340</v>
      </c>
      <c r="B11" s="149"/>
      <c r="C11" s="149"/>
      <c r="D11" s="149"/>
      <c r="E11" s="149"/>
      <c r="F11" s="149"/>
      <c r="G11" s="149"/>
      <c r="H11" s="149"/>
      <c r="I11" s="149"/>
      <c r="J11" s="130"/>
      <c r="K11" s="124">
        <f>J10*D10</f>
        <v>3333</v>
      </c>
    </row>
    <row r="12" spans="1:11" ht="53.25" customHeight="1">
      <c r="A12" s="86">
        <v>4</v>
      </c>
      <c r="B12" s="68" t="s">
        <v>359</v>
      </c>
      <c r="C12" s="94" t="s">
        <v>360</v>
      </c>
      <c r="D12" s="81">
        <v>5</v>
      </c>
      <c r="E12" s="88">
        <v>1076</v>
      </c>
      <c r="F12" s="88">
        <v>1076</v>
      </c>
      <c r="G12" s="88">
        <v>1076</v>
      </c>
      <c r="H12" s="88"/>
      <c r="I12" s="88"/>
      <c r="J12" s="103">
        <f>(E12+F12+G12)/3</f>
        <v>1076</v>
      </c>
      <c r="K12" s="99"/>
    </row>
    <row r="13" spans="1:11" ht="15.75">
      <c r="A13" s="150" t="s">
        <v>340</v>
      </c>
      <c r="B13" s="151"/>
      <c r="C13" s="151"/>
      <c r="D13" s="151"/>
      <c r="E13" s="151"/>
      <c r="F13" s="151"/>
      <c r="G13" s="151"/>
      <c r="H13" s="151"/>
      <c r="I13" s="151"/>
      <c r="J13" s="152"/>
      <c r="K13" s="124">
        <f>J12*D12</f>
        <v>5380</v>
      </c>
    </row>
    <row r="14" spans="1:11" ht="31.5" customHeight="1">
      <c r="A14" s="86">
        <v>5</v>
      </c>
      <c r="B14" s="137" t="s">
        <v>361</v>
      </c>
      <c r="C14" s="94" t="s">
        <v>362</v>
      </c>
      <c r="D14" s="81">
        <v>4</v>
      </c>
      <c r="E14" s="88">
        <v>659</v>
      </c>
      <c r="F14" s="88">
        <v>1111</v>
      </c>
      <c r="G14" s="88">
        <v>1111</v>
      </c>
      <c r="H14" s="88"/>
      <c r="I14" s="88"/>
      <c r="J14" s="103">
        <f>(E14+F14+G14)/3</f>
        <v>960.3333333333334</v>
      </c>
      <c r="K14" s="99"/>
    </row>
    <row r="15" spans="1:11" ht="15.75">
      <c r="A15" s="148" t="s">
        <v>340</v>
      </c>
      <c r="B15" s="149"/>
      <c r="C15" s="149"/>
      <c r="D15" s="149"/>
      <c r="E15" s="149"/>
      <c r="F15" s="149"/>
      <c r="G15" s="149"/>
      <c r="H15" s="149"/>
      <c r="I15" s="149"/>
      <c r="J15" s="130"/>
      <c r="K15" s="124">
        <f>J14*D14</f>
        <v>3841.3333333333335</v>
      </c>
    </row>
    <row r="16" spans="1:11" ht="15.75">
      <c r="A16" s="145" t="s">
        <v>363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30"/>
    </row>
    <row r="17" spans="1:11" ht="33" customHeight="1">
      <c r="A17" s="97">
        <v>6</v>
      </c>
      <c r="B17" s="94" t="s">
        <v>364</v>
      </c>
      <c r="C17" s="68"/>
      <c r="D17" s="81">
        <v>2</v>
      </c>
      <c r="E17" s="98">
        <v>480</v>
      </c>
      <c r="F17" s="98">
        <v>522</v>
      </c>
      <c r="G17" s="98">
        <v>522</v>
      </c>
      <c r="H17" s="98"/>
      <c r="I17" s="98"/>
      <c r="J17" s="125">
        <f>(E17+F17+G17)/3</f>
        <v>508</v>
      </c>
      <c r="K17" s="110"/>
    </row>
    <row r="18" spans="1:11" ht="15.75">
      <c r="A18" s="148" t="s">
        <v>340</v>
      </c>
      <c r="B18" s="149"/>
      <c r="C18" s="149"/>
      <c r="D18" s="149"/>
      <c r="E18" s="149"/>
      <c r="F18" s="149"/>
      <c r="G18" s="149"/>
      <c r="H18" s="149"/>
      <c r="I18" s="149"/>
      <c r="J18" s="130"/>
      <c r="K18" s="124">
        <f>J17*D17</f>
        <v>1016</v>
      </c>
    </row>
    <row r="19" spans="1:11" ht="56.25" customHeight="1">
      <c r="A19" s="86">
        <v>7</v>
      </c>
      <c r="B19" s="94" t="s">
        <v>365</v>
      </c>
      <c r="C19" s="68" t="s">
        <v>366</v>
      </c>
      <c r="D19" s="81">
        <v>1</v>
      </c>
      <c r="E19" s="120">
        <v>866</v>
      </c>
      <c r="F19" s="119">
        <v>866</v>
      </c>
      <c r="G19" s="119">
        <v>866</v>
      </c>
      <c r="H19" s="88"/>
      <c r="I19" s="88"/>
      <c r="J19" s="103">
        <f>(E19+F19+G19)/3</f>
        <v>866</v>
      </c>
      <c r="K19" s="99"/>
    </row>
    <row r="20" spans="1:11" ht="15.75">
      <c r="A20" s="148" t="s">
        <v>340</v>
      </c>
      <c r="B20" s="149"/>
      <c r="C20" s="149"/>
      <c r="D20" s="149"/>
      <c r="E20" s="149"/>
      <c r="F20" s="149"/>
      <c r="G20" s="149"/>
      <c r="H20" s="149"/>
      <c r="I20" s="149"/>
      <c r="J20" s="130"/>
      <c r="K20" s="124">
        <f>J19*D19</f>
        <v>866</v>
      </c>
    </row>
    <row r="21" spans="1:11" ht="15.75">
      <c r="A21" s="86">
        <v>8</v>
      </c>
      <c r="B21" s="94" t="s">
        <v>367</v>
      </c>
      <c r="C21" s="68" t="s">
        <v>354</v>
      </c>
      <c r="D21" s="81">
        <v>4</v>
      </c>
      <c r="E21" s="88">
        <v>662</v>
      </c>
      <c r="F21" s="88">
        <v>704</v>
      </c>
      <c r="G21" s="88">
        <v>704</v>
      </c>
      <c r="H21" s="99"/>
      <c r="I21" s="99"/>
      <c r="J21" s="124">
        <f>(E21+F21+G21)/3</f>
        <v>690</v>
      </c>
      <c r="K21" s="89"/>
    </row>
    <row r="22" spans="1:11" ht="15.75">
      <c r="A22" s="148" t="s">
        <v>340</v>
      </c>
      <c r="B22" s="149"/>
      <c r="C22" s="149"/>
      <c r="D22" s="149"/>
      <c r="E22" s="149"/>
      <c r="F22" s="149"/>
      <c r="G22" s="149"/>
      <c r="H22" s="149"/>
      <c r="I22" s="149"/>
      <c r="J22" s="130"/>
      <c r="K22" s="124">
        <f>J21*D21</f>
        <v>2760</v>
      </c>
    </row>
    <row r="23" spans="1:11" ht="15.75">
      <c r="A23" s="86">
        <v>9</v>
      </c>
      <c r="B23" s="68" t="s">
        <v>368</v>
      </c>
      <c r="C23" s="68" t="s">
        <v>354</v>
      </c>
      <c r="D23" s="81">
        <v>2</v>
      </c>
      <c r="E23" s="88">
        <v>289</v>
      </c>
      <c r="F23" s="88">
        <v>331</v>
      </c>
      <c r="G23" s="88">
        <v>331</v>
      </c>
      <c r="H23" s="99"/>
      <c r="I23" s="99"/>
      <c r="J23" s="124">
        <f>(E23+F23+G23)/3</f>
        <v>317</v>
      </c>
      <c r="K23" s="89"/>
    </row>
    <row r="24" spans="1:11" ht="15.75">
      <c r="A24" s="148" t="s">
        <v>340</v>
      </c>
      <c r="B24" s="149"/>
      <c r="C24" s="149"/>
      <c r="D24" s="149"/>
      <c r="E24" s="149"/>
      <c r="F24" s="149"/>
      <c r="G24" s="149"/>
      <c r="H24" s="149"/>
      <c r="I24" s="149"/>
      <c r="J24" s="130"/>
      <c r="K24" s="124">
        <f>J23*D23</f>
        <v>634</v>
      </c>
    </row>
    <row r="25" spans="1:11" ht="15.75">
      <c r="A25" s="86">
        <v>10</v>
      </c>
      <c r="B25" s="94" t="s">
        <v>369</v>
      </c>
      <c r="C25" s="68" t="s">
        <v>354</v>
      </c>
      <c r="D25" s="81">
        <v>1</v>
      </c>
      <c r="E25" s="88">
        <v>702</v>
      </c>
      <c r="F25" s="88">
        <v>744</v>
      </c>
      <c r="G25" s="88">
        <v>744</v>
      </c>
      <c r="H25" s="99"/>
      <c r="I25" s="99"/>
      <c r="J25" s="124">
        <f>(E25+F25+G25)/3</f>
        <v>730</v>
      </c>
      <c r="K25" s="89"/>
    </row>
    <row r="26" spans="1:11" ht="15.75">
      <c r="A26" s="148" t="s">
        <v>340</v>
      </c>
      <c r="B26" s="149"/>
      <c r="C26" s="149"/>
      <c r="D26" s="149"/>
      <c r="E26" s="149"/>
      <c r="F26" s="149"/>
      <c r="G26" s="149"/>
      <c r="H26" s="149"/>
      <c r="I26" s="149"/>
      <c r="J26" s="130"/>
      <c r="K26" s="124">
        <f>J25*D25</f>
        <v>730</v>
      </c>
    </row>
    <row r="27" spans="1:11" ht="15.75">
      <c r="A27" s="86">
        <v>11</v>
      </c>
      <c r="B27" s="94" t="s">
        <v>370</v>
      </c>
      <c r="C27" s="68" t="s">
        <v>354</v>
      </c>
      <c r="D27" s="86">
        <v>1</v>
      </c>
      <c r="E27" s="88">
        <v>35520</v>
      </c>
      <c r="F27" s="88">
        <v>10326</v>
      </c>
      <c r="G27" s="88">
        <v>10326</v>
      </c>
      <c r="H27" s="99"/>
      <c r="I27" s="99"/>
      <c r="J27" s="124">
        <f>(E27+F27+G27)/3</f>
        <v>18724</v>
      </c>
      <c r="K27" s="89"/>
    </row>
    <row r="28" spans="1:11" ht="15.75">
      <c r="A28" s="148" t="s">
        <v>340</v>
      </c>
      <c r="B28" s="149"/>
      <c r="C28" s="149"/>
      <c r="D28" s="149"/>
      <c r="E28" s="149"/>
      <c r="F28" s="149"/>
      <c r="G28" s="149"/>
      <c r="H28" s="149"/>
      <c r="I28" s="149"/>
      <c r="J28" s="130"/>
      <c r="K28" s="124">
        <f>J27*D27</f>
        <v>18724</v>
      </c>
    </row>
    <row r="29" spans="1:11" ht="68.25" customHeight="1">
      <c r="A29" s="86">
        <v>12</v>
      </c>
      <c r="B29" s="94" t="s">
        <v>371</v>
      </c>
      <c r="C29" s="68" t="s">
        <v>372</v>
      </c>
      <c r="D29" s="86">
        <v>2</v>
      </c>
      <c r="E29" s="88">
        <v>452</v>
      </c>
      <c r="F29" s="88">
        <v>452</v>
      </c>
      <c r="G29" s="88">
        <v>452</v>
      </c>
      <c r="H29" s="99"/>
      <c r="I29" s="99"/>
      <c r="J29" s="103">
        <f>(E29+F29+G29)/3</f>
        <v>452</v>
      </c>
      <c r="K29" s="89"/>
    </row>
    <row r="30" spans="1:11" ht="15.75">
      <c r="A30" s="148" t="s">
        <v>340</v>
      </c>
      <c r="B30" s="149"/>
      <c r="C30" s="149"/>
      <c r="D30" s="149"/>
      <c r="E30" s="149"/>
      <c r="F30" s="149"/>
      <c r="G30" s="149"/>
      <c r="H30" s="149"/>
      <c r="I30" s="149"/>
      <c r="J30" s="130"/>
      <c r="K30" s="124">
        <f>J29*D29</f>
        <v>904</v>
      </c>
    </row>
    <row r="31" spans="1:11" ht="15.75">
      <c r="A31" s="86">
        <v>13</v>
      </c>
      <c r="B31" s="68" t="s">
        <v>361</v>
      </c>
      <c r="C31" s="94" t="s">
        <v>362</v>
      </c>
      <c r="D31" s="86">
        <v>2</v>
      </c>
      <c r="E31" s="121">
        <v>2385</v>
      </c>
      <c r="F31" s="121">
        <v>7334</v>
      </c>
      <c r="G31" s="121">
        <v>7334</v>
      </c>
      <c r="H31" s="99"/>
      <c r="I31" s="99"/>
      <c r="J31" s="103">
        <f>(E31+F31+G31)/3</f>
        <v>5684.333333333333</v>
      </c>
      <c r="K31" s="89"/>
    </row>
    <row r="32" spans="1:11" ht="15.75">
      <c r="A32" s="148" t="s">
        <v>340</v>
      </c>
      <c r="B32" s="149"/>
      <c r="C32" s="149"/>
      <c r="D32" s="149"/>
      <c r="E32" s="149"/>
      <c r="F32" s="149"/>
      <c r="G32" s="149"/>
      <c r="H32" s="149"/>
      <c r="I32" s="149"/>
      <c r="J32" s="130"/>
      <c r="K32" s="124">
        <f>J31*D31</f>
        <v>11368.666666666666</v>
      </c>
    </row>
    <row r="33" spans="1:11" ht="15.75">
      <c r="A33" s="148" t="s">
        <v>373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30"/>
    </row>
    <row r="34" spans="1:11" ht="114" customHeight="1">
      <c r="A34" s="86">
        <v>14</v>
      </c>
      <c r="B34" s="68" t="s">
        <v>374</v>
      </c>
      <c r="C34" s="94" t="s">
        <v>375</v>
      </c>
      <c r="D34" s="86">
        <v>20</v>
      </c>
      <c r="E34" s="88">
        <v>206</v>
      </c>
      <c r="F34" s="88">
        <v>206</v>
      </c>
      <c r="G34" s="88">
        <v>206</v>
      </c>
      <c r="H34" s="99"/>
      <c r="I34" s="99"/>
      <c r="J34" s="103">
        <f>(E34+F34+G34)/3</f>
        <v>206</v>
      </c>
      <c r="K34" s="89"/>
    </row>
    <row r="35" spans="1:11" ht="15.75">
      <c r="A35" s="148" t="s">
        <v>340</v>
      </c>
      <c r="B35" s="149"/>
      <c r="C35" s="149"/>
      <c r="D35" s="149"/>
      <c r="E35" s="149"/>
      <c r="F35" s="149"/>
      <c r="G35" s="149"/>
      <c r="H35" s="149"/>
      <c r="I35" s="149"/>
      <c r="J35" s="130"/>
      <c r="K35" s="124">
        <f>J34*D34</f>
        <v>4120</v>
      </c>
    </row>
    <row r="36" spans="1:11" ht="107.25" customHeight="1">
      <c r="A36" s="112">
        <v>15</v>
      </c>
      <c r="B36" s="109" t="s">
        <v>376</v>
      </c>
      <c r="C36" s="113" t="s">
        <v>377</v>
      </c>
      <c r="D36" s="114">
        <v>1</v>
      </c>
      <c r="E36" s="122">
        <v>1605</v>
      </c>
      <c r="F36" s="122">
        <v>6337</v>
      </c>
      <c r="G36" s="122">
        <v>6337</v>
      </c>
      <c r="H36" s="115"/>
      <c r="I36" s="115"/>
      <c r="J36" s="126">
        <f>(E36+F36+G36)/3</f>
        <v>4759.666666666667</v>
      </c>
      <c r="K36" s="116"/>
    </row>
    <row r="37" spans="1:11" ht="15.75">
      <c r="A37" s="148" t="s">
        <v>340</v>
      </c>
      <c r="B37" s="149"/>
      <c r="C37" s="149"/>
      <c r="D37" s="149"/>
      <c r="E37" s="149"/>
      <c r="F37" s="149"/>
      <c r="G37" s="149"/>
      <c r="H37" s="149"/>
      <c r="I37" s="149"/>
      <c r="J37" s="130"/>
      <c r="K37" s="124">
        <f>J36*D36</f>
        <v>4759.666666666667</v>
      </c>
    </row>
    <row r="38" spans="1:11" ht="34.5" customHeight="1">
      <c r="A38" s="86">
        <v>16</v>
      </c>
      <c r="B38" s="118" t="s">
        <v>394</v>
      </c>
      <c r="C38" s="109" t="s">
        <v>387</v>
      </c>
      <c r="D38" s="81">
        <v>40</v>
      </c>
      <c r="E38" s="88">
        <v>206</v>
      </c>
      <c r="F38" s="88">
        <v>206</v>
      </c>
      <c r="G38" s="88">
        <v>206</v>
      </c>
      <c r="H38" s="99"/>
      <c r="I38" s="99"/>
      <c r="J38" s="103">
        <f>(E38+F38+G38)/3</f>
        <v>206</v>
      </c>
      <c r="K38" s="89"/>
    </row>
    <row r="39" spans="1:11" ht="15.75">
      <c r="A39" s="148" t="s">
        <v>340</v>
      </c>
      <c r="B39" s="149"/>
      <c r="C39" s="149"/>
      <c r="D39" s="149"/>
      <c r="E39" s="149"/>
      <c r="F39" s="149"/>
      <c r="G39" s="149"/>
      <c r="H39" s="149"/>
      <c r="I39" s="149"/>
      <c r="J39" s="130"/>
      <c r="K39" s="124">
        <f>J38*D38</f>
        <v>8240</v>
      </c>
    </row>
    <row r="40" spans="1:11" ht="15.75">
      <c r="A40" s="148" t="s">
        <v>378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30"/>
    </row>
    <row r="41" spans="1:11" ht="81.75" customHeight="1">
      <c r="A41" s="86">
        <v>17</v>
      </c>
      <c r="B41" s="94" t="s">
        <v>379</v>
      </c>
      <c r="C41" s="138" t="s">
        <v>380</v>
      </c>
      <c r="D41" s="86">
        <v>1</v>
      </c>
      <c r="E41" s="88">
        <v>180</v>
      </c>
      <c r="F41" s="88">
        <v>222</v>
      </c>
      <c r="G41" s="88">
        <v>222</v>
      </c>
      <c r="H41" s="99"/>
      <c r="I41" s="99"/>
      <c r="J41" s="103">
        <f>(E41+F41+G41)/3</f>
        <v>208</v>
      </c>
      <c r="K41" s="89"/>
    </row>
    <row r="42" spans="1:11" ht="15.75">
      <c r="A42" s="148" t="s">
        <v>340</v>
      </c>
      <c r="B42" s="149"/>
      <c r="C42" s="149"/>
      <c r="D42" s="149"/>
      <c r="E42" s="149"/>
      <c r="F42" s="149"/>
      <c r="G42" s="149"/>
      <c r="H42" s="149"/>
      <c r="I42" s="149"/>
      <c r="J42" s="130"/>
      <c r="K42" s="124">
        <f>J41*D41</f>
        <v>208</v>
      </c>
    </row>
    <row r="43" spans="1:11" ht="15.75">
      <c r="A43" s="86">
        <v>18</v>
      </c>
      <c r="B43" s="109" t="s">
        <v>381</v>
      </c>
      <c r="C43" s="138" t="s">
        <v>382</v>
      </c>
      <c r="D43" s="77">
        <v>1</v>
      </c>
      <c r="E43" s="88">
        <v>180</v>
      </c>
      <c r="F43" s="88">
        <v>222</v>
      </c>
      <c r="G43" s="88">
        <v>222</v>
      </c>
      <c r="H43" s="99"/>
      <c r="I43" s="99"/>
      <c r="J43" s="103">
        <f>(E43+F43+G43)/3</f>
        <v>208</v>
      </c>
      <c r="K43" s="89"/>
    </row>
    <row r="44" spans="1:11" ht="15.75">
      <c r="A44" s="148" t="s">
        <v>340</v>
      </c>
      <c r="B44" s="149"/>
      <c r="C44" s="149"/>
      <c r="D44" s="149"/>
      <c r="E44" s="149"/>
      <c r="F44" s="149"/>
      <c r="G44" s="149"/>
      <c r="H44" s="149"/>
      <c r="I44" s="149"/>
      <c r="J44" s="130"/>
      <c r="K44" s="124">
        <f>J43*D43</f>
        <v>208</v>
      </c>
    </row>
    <row r="45" spans="1:11" ht="120" customHeight="1">
      <c r="A45" s="86">
        <v>19</v>
      </c>
      <c r="B45" s="109" t="s">
        <v>395</v>
      </c>
      <c r="C45" s="138" t="s">
        <v>388</v>
      </c>
      <c r="D45" s="86">
        <v>1</v>
      </c>
      <c r="E45" s="119">
        <v>180</v>
      </c>
      <c r="F45" s="119">
        <v>222</v>
      </c>
      <c r="G45" s="119">
        <v>222</v>
      </c>
      <c r="H45" s="91"/>
      <c r="I45" s="91"/>
      <c r="J45" s="103">
        <f>(E45+F45+G45)/3</f>
        <v>208</v>
      </c>
      <c r="K45" s="89"/>
    </row>
    <row r="46" spans="1:11" ht="15.75">
      <c r="A46" s="148" t="s">
        <v>340</v>
      </c>
      <c r="B46" s="149"/>
      <c r="C46" s="149"/>
      <c r="D46" s="149"/>
      <c r="E46" s="149"/>
      <c r="F46" s="149"/>
      <c r="G46" s="149"/>
      <c r="H46" s="149"/>
      <c r="I46" s="149"/>
      <c r="J46" s="130"/>
      <c r="K46" s="124">
        <f>J45*D45</f>
        <v>208</v>
      </c>
    </row>
    <row r="47" spans="1:11" ht="108" customHeight="1">
      <c r="A47" s="86">
        <v>20</v>
      </c>
      <c r="B47" s="138" t="s">
        <v>396</v>
      </c>
      <c r="C47" s="139" t="s">
        <v>389</v>
      </c>
      <c r="D47" s="86">
        <v>1</v>
      </c>
      <c r="E47" s="119">
        <v>180</v>
      </c>
      <c r="F47" s="119">
        <v>222</v>
      </c>
      <c r="G47" s="119">
        <v>222</v>
      </c>
      <c r="H47" s="91"/>
      <c r="I47" s="91"/>
      <c r="J47" s="103">
        <f>(E47+F47+G47)/3</f>
        <v>208</v>
      </c>
      <c r="K47" s="89"/>
    </row>
    <row r="48" spans="1:11" ht="15.75">
      <c r="A48" s="148" t="s">
        <v>340</v>
      </c>
      <c r="B48" s="149"/>
      <c r="C48" s="149"/>
      <c r="D48" s="149"/>
      <c r="E48" s="149"/>
      <c r="F48" s="149"/>
      <c r="G48" s="149"/>
      <c r="H48" s="149"/>
      <c r="I48" s="149"/>
      <c r="J48" s="130"/>
      <c r="K48" s="124">
        <f>J47*D47</f>
        <v>208</v>
      </c>
    </row>
    <row r="49" spans="1:11" ht="15.75">
      <c r="A49" s="86">
        <v>21</v>
      </c>
      <c r="B49" s="118" t="s">
        <v>397</v>
      </c>
      <c r="C49" s="118" t="s">
        <v>390</v>
      </c>
      <c r="D49" s="86">
        <v>1</v>
      </c>
      <c r="E49" s="119">
        <v>902</v>
      </c>
      <c r="F49" s="119">
        <v>944</v>
      </c>
      <c r="G49" s="119">
        <v>944</v>
      </c>
      <c r="H49" s="91"/>
      <c r="I49" s="91"/>
      <c r="J49" s="103">
        <f>(E49+F49+G49)/3</f>
        <v>930</v>
      </c>
      <c r="K49" s="89"/>
    </row>
    <row r="50" spans="1:11" ht="15.75">
      <c r="A50" s="148" t="s">
        <v>340</v>
      </c>
      <c r="B50" s="149"/>
      <c r="C50" s="149"/>
      <c r="D50" s="149"/>
      <c r="E50" s="149"/>
      <c r="F50" s="149"/>
      <c r="G50" s="149"/>
      <c r="H50" s="149"/>
      <c r="I50" s="149"/>
      <c r="J50" s="130"/>
      <c r="K50" s="124">
        <f>J49*D49</f>
        <v>930</v>
      </c>
    </row>
    <row r="51" spans="1:11" ht="108" customHeight="1">
      <c r="A51" s="90">
        <v>22</v>
      </c>
      <c r="B51" s="118" t="s">
        <v>398</v>
      </c>
      <c r="C51" s="118" t="s">
        <v>391</v>
      </c>
      <c r="D51" s="86">
        <v>1</v>
      </c>
      <c r="E51" s="119">
        <v>541</v>
      </c>
      <c r="F51" s="119">
        <v>1124</v>
      </c>
      <c r="G51" s="119">
        <v>1124</v>
      </c>
      <c r="H51" s="91"/>
      <c r="I51" s="91"/>
      <c r="J51" s="103">
        <f>(E51+F51+G51)/3</f>
        <v>929.6666666666666</v>
      </c>
      <c r="K51" s="89"/>
    </row>
    <row r="52" spans="1:11" ht="15.75">
      <c r="A52" s="148" t="s">
        <v>340</v>
      </c>
      <c r="B52" s="149"/>
      <c r="C52" s="149"/>
      <c r="D52" s="149"/>
      <c r="E52" s="149"/>
      <c r="F52" s="149"/>
      <c r="G52" s="149"/>
      <c r="H52" s="149"/>
      <c r="I52" s="149"/>
      <c r="J52" s="130"/>
      <c r="K52" s="124">
        <f>J51*D51</f>
        <v>929.6666666666666</v>
      </c>
    </row>
    <row r="53" spans="1:11" ht="15.75">
      <c r="A53" s="148" t="s">
        <v>383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30"/>
    </row>
    <row r="54" spans="1:11" ht="15.75">
      <c r="A54" s="86">
        <v>23</v>
      </c>
      <c r="B54" s="118" t="s">
        <v>384</v>
      </c>
      <c r="C54" s="109" t="s">
        <v>385</v>
      </c>
      <c r="D54" s="86">
        <v>2</v>
      </c>
      <c r="E54" s="88">
        <v>1111</v>
      </c>
      <c r="F54" s="88">
        <v>1111</v>
      </c>
      <c r="G54" s="88">
        <v>1111</v>
      </c>
      <c r="H54" s="99"/>
      <c r="I54" s="99"/>
      <c r="J54" s="103">
        <f>(E54+F54+G54)/3</f>
        <v>1111</v>
      </c>
      <c r="K54" s="89"/>
    </row>
    <row r="55" spans="1:11" ht="15.75">
      <c r="A55" s="148" t="s">
        <v>340</v>
      </c>
      <c r="B55" s="149"/>
      <c r="C55" s="149"/>
      <c r="D55" s="149"/>
      <c r="E55" s="149"/>
      <c r="F55" s="149"/>
      <c r="G55" s="149"/>
      <c r="H55" s="149"/>
      <c r="I55" s="149"/>
      <c r="J55" s="130"/>
      <c r="K55" s="124">
        <f>J54*D54</f>
        <v>2222</v>
      </c>
    </row>
    <row r="56" spans="1:11" ht="15.75">
      <c r="A56" s="86">
        <v>24</v>
      </c>
      <c r="B56" s="118" t="s">
        <v>386</v>
      </c>
      <c r="C56" s="109" t="s">
        <v>385</v>
      </c>
      <c r="D56" s="86">
        <v>2</v>
      </c>
      <c r="E56" s="121">
        <v>2385</v>
      </c>
      <c r="F56" s="121">
        <v>7334</v>
      </c>
      <c r="G56" s="121">
        <v>7334</v>
      </c>
      <c r="H56" s="99"/>
      <c r="I56" s="99"/>
      <c r="J56" s="127">
        <f>(E56+F56+G56)/3</f>
        <v>5684.333333333333</v>
      </c>
      <c r="K56" s="89"/>
    </row>
    <row r="57" spans="1:11" ht="15.75">
      <c r="A57" s="148" t="s">
        <v>340</v>
      </c>
      <c r="B57" s="149"/>
      <c r="C57" s="149"/>
      <c r="D57" s="149"/>
      <c r="E57" s="149"/>
      <c r="F57" s="149"/>
      <c r="G57" s="149"/>
      <c r="H57" s="149"/>
      <c r="I57" s="149"/>
      <c r="J57" s="130"/>
      <c r="K57" s="124">
        <f>J56*D56</f>
        <v>11368.666666666666</v>
      </c>
    </row>
    <row r="58" spans="1:11" ht="15.75">
      <c r="A58" s="86">
        <v>25</v>
      </c>
      <c r="B58" s="109" t="s">
        <v>371</v>
      </c>
      <c r="C58" s="118" t="s">
        <v>372</v>
      </c>
      <c r="D58" s="77">
        <v>4</v>
      </c>
      <c r="E58" s="88">
        <v>452</v>
      </c>
      <c r="F58" s="88">
        <v>452</v>
      </c>
      <c r="G58" s="88">
        <v>452</v>
      </c>
      <c r="H58" s="99"/>
      <c r="I58" s="99"/>
      <c r="J58" s="103">
        <f>(E58+F58+G58)/3</f>
        <v>452</v>
      </c>
      <c r="K58" s="89"/>
    </row>
    <row r="59" spans="1:11" ht="15.75">
      <c r="A59" s="148" t="s">
        <v>340</v>
      </c>
      <c r="B59" s="149"/>
      <c r="C59" s="149"/>
      <c r="D59" s="149"/>
      <c r="E59" s="149"/>
      <c r="F59" s="149"/>
      <c r="G59" s="149"/>
      <c r="H59" s="149"/>
      <c r="I59" s="149"/>
      <c r="J59" s="130"/>
      <c r="K59" s="124">
        <f>J58*D58</f>
        <v>1808</v>
      </c>
    </row>
    <row r="60" spans="1:11" ht="93.75" customHeight="1">
      <c r="A60" s="86">
        <v>26</v>
      </c>
      <c r="B60" s="99" t="s">
        <v>399</v>
      </c>
      <c r="C60" s="139" t="s">
        <v>392</v>
      </c>
      <c r="D60" s="86">
        <f>19+7</f>
        <v>26</v>
      </c>
      <c r="E60" s="119">
        <v>487</v>
      </c>
      <c r="F60" s="119">
        <v>487</v>
      </c>
      <c r="G60" s="119">
        <v>487</v>
      </c>
      <c r="H60" s="99"/>
      <c r="I60" s="99"/>
      <c r="J60" s="103">
        <f>(E60+F60+G60)/3</f>
        <v>487</v>
      </c>
      <c r="K60" s="89"/>
    </row>
    <row r="61" spans="1:11" ht="15.75">
      <c r="A61" s="192" t="s">
        <v>340</v>
      </c>
      <c r="B61" s="193"/>
      <c r="C61" s="193"/>
      <c r="D61" s="193"/>
      <c r="E61" s="193"/>
      <c r="F61" s="193"/>
      <c r="G61" s="193"/>
      <c r="H61" s="193"/>
      <c r="I61" s="193"/>
      <c r="J61" s="194"/>
      <c r="K61" s="124">
        <f>J60*D60</f>
        <v>12662</v>
      </c>
    </row>
    <row r="62" spans="1:11" ht="15.75">
      <c r="A62" s="203" t="s">
        <v>16</v>
      </c>
      <c r="B62" s="204"/>
      <c r="C62" s="204"/>
      <c r="D62" s="204"/>
      <c r="E62" s="204"/>
      <c r="F62" s="204"/>
      <c r="G62" s="204"/>
      <c r="H62" s="204"/>
      <c r="I62" s="204"/>
      <c r="J62" s="205"/>
      <c r="K62" s="123">
        <f>K7+K9+K11+K13+K15+K18+K20+K22+K24+K26+K28+K30+K32+K35+K37+K39+K42+K44+K46+K48+K50+K52+K55+K57+K59+K61</f>
        <v>119403.00000000001</v>
      </c>
    </row>
    <row r="63" spans="1:12" ht="15.75">
      <c r="A63" s="131"/>
      <c r="B63" s="132"/>
      <c r="C63" s="132"/>
      <c r="D63" s="132"/>
      <c r="E63" s="132"/>
      <c r="F63" s="132"/>
      <c r="G63" s="132"/>
      <c r="H63" s="132"/>
      <c r="I63" s="132"/>
      <c r="J63" s="128"/>
      <c r="K63" s="128"/>
      <c r="L63" s="128"/>
    </row>
    <row r="64" spans="1:11" ht="18" customHeight="1">
      <c r="A64" s="129">
        <v>1</v>
      </c>
      <c r="B64" s="133" t="s">
        <v>400</v>
      </c>
      <c r="C64" s="134"/>
      <c r="D64" s="134"/>
      <c r="E64" s="134"/>
      <c r="F64" s="134"/>
      <c r="G64" s="134"/>
      <c r="H64" s="134"/>
      <c r="I64" s="134"/>
      <c r="J64" s="134"/>
      <c r="K64" s="134"/>
    </row>
    <row r="65" spans="1:11" ht="18" customHeight="1">
      <c r="A65" s="129">
        <v>2</v>
      </c>
      <c r="B65" s="133" t="s">
        <v>401</v>
      </c>
      <c r="C65" s="134"/>
      <c r="D65" s="134"/>
      <c r="E65" s="134"/>
      <c r="F65" s="134"/>
      <c r="G65" s="134"/>
      <c r="H65" s="134"/>
      <c r="I65" s="134"/>
      <c r="J65" s="134"/>
      <c r="K65" s="134"/>
    </row>
    <row r="66" spans="1:11" ht="18" customHeight="1">
      <c r="A66" s="129">
        <v>3</v>
      </c>
      <c r="B66" s="133" t="s">
        <v>402</v>
      </c>
      <c r="C66" s="134"/>
      <c r="D66" s="134"/>
      <c r="E66" s="134"/>
      <c r="F66" s="134"/>
      <c r="G66" s="134"/>
      <c r="H66" s="134"/>
      <c r="I66" s="134"/>
      <c r="J66" s="134"/>
      <c r="K66" s="134"/>
    </row>
    <row r="67" spans="1:11" ht="15.75">
      <c r="A67" s="104"/>
      <c r="B67" s="92"/>
      <c r="C67" s="92"/>
      <c r="D67" s="92"/>
      <c r="E67" s="92"/>
      <c r="F67" s="92"/>
      <c r="G67" s="92"/>
      <c r="H67" s="92"/>
      <c r="I67" s="92"/>
      <c r="J67" s="92"/>
      <c r="K67" s="92"/>
    </row>
    <row r="68" spans="1:11" ht="15.75">
      <c r="A68" s="163" t="s">
        <v>12</v>
      </c>
      <c r="B68" s="201"/>
      <c r="C68" s="105"/>
      <c r="D68" s="92"/>
      <c r="E68" s="92"/>
      <c r="F68" s="92"/>
      <c r="G68" s="92"/>
      <c r="H68" s="92"/>
      <c r="I68" s="92"/>
      <c r="J68" s="92"/>
      <c r="K68" s="92"/>
    </row>
    <row r="69" spans="1:11" ht="15.75">
      <c r="A69" s="79" t="s">
        <v>13</v>
      </c>
      <c r="B69" s="79"/>
      <c r="C69" s="79"/>
      <c r="D69" s="79"/>
      <c r="E69" s="79"/>
      <c r="F69" s="79"/>
      <c r="G69" s="79"/>
      <c r="H69" s="79"/>
      <c r="I69" s="92"/>
      <c r="J69" s="92"/>
      <c r="K69" s="92"/>
    </row>
    <row r="70" spans="1:11" ht="15.75">
      <c r="A70" s="79" t="s">
        <v>404</v>
      </c>
      <c r="B70" s="79"/>
      <c r="C70" s="79"/>
      <c r="D70" s="106"/>
      <c r="E70" s="106"/>
      <c r="F70" s="92"/>
      <c r="G70" s="92"/>
      <c r="H70" s="92"/>
      <c r="I70" s="92"/>
      <c r="J70" s="92"/>
      <c r="K70" s="92"/>
    </row>
    <row r="71" spans="1:11" ht="15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</row>
    <row r="72" spans="1:11" ht="15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</row>
    <row r="73" spans="1:11" ht="1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1:11" ht="1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1:11" ht="1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1:11" ht="1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</row>
  </sheetData>
  <sheetProtection/>
  <mergeCells count="5">
    <mergeCell ref="A61:J61"/>
    <mergeCell ref="A62:J62"/>
    <mergeCell ref="A68:B68"/>
    <mergeCell ref="A1:K1"/>
    <mergeCell ref="A2:K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Абдуллаева Ольга Сергеевна</cp:lastModifiedBy>
  <cp:lastPrinted>2015-03-24T13:22:51Z</cp:lastPrinted>
  <dcterms:created xsi:type="dcterms:W3CDTF">2014-02-14T07:05:08Z</dcterms:created>
  <dcterms:modified xsi:type="dcterms:W3CDTF">2015-04-23T07:58:37Z</dcterms:modified>
  <cp:category/>
  <cp:version/>
  <cp:contentType/>
  <cp:contentStatus/>
</cp:coreProperties>
</file>